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in nuriza\Documents\ARTIKEL VIVIN\Archive\"/>
    </mc:Choice>
  </mc:AlternateContent>
  <xr:revisionPtr revIDLastSave="0" documentId="8_{CECBADC3-CB6F-447F-ACF3-15ADC815706C}" xr6:coauthVersionLast="47" xr6:coauthVersionMax="47" xr10:uidLastSave="{00000000-0000-0000-0000-000000000000}"/>
  <bookViews>
    <workbookView xWindow="-120" yWindow="-120" windowWidth="20730" windowHeight="11040" activeTab="3" xr2:uid="{C1F403F9-74AA-4347-8C19-9D6B6F8E8F58}"/>
  </bookViews>
  <sheets>
    <sheet name="X1 (ESG Disclosure)" sheetId="1" r:id="rId1"/>
    <sheet name="X2 (Profitabilitas)" sheetId="2" r:id="rId2"/>
    <sheet name="Y (Kinerja Perusahaan)" sheetId="3" r:id="rId3"/>
    <sheet name="Z (WoB)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8" i="4" l="1"/>
  <c r="H218" i="4" s="1"/>
  <c r="F217" i="4"/>
  <c r="H217" i="4" s="1"/>
  <c r="F216" i="4"/>
  <c r="H216" i="4" s="1"/>
  <c r="F215" i="4"/>
  <c r="H215" i="4" s="1"/>
  <c r="F214" i="4"/>
  <c r="H214" i="4" s="1"/>
  <c r="H213" i="4"/>
  <c r="F213" i="4"/>
  <c r="F212" i="4"/>
  <c r="H212" i="4" s="1"/>
  <c r="F211" i="4"/>
  <c r="H211" i="4" s="1"/>
  <c r="F210" i="4"/>
  <c r="H210" i="4" s="1"/>
  <c r="F209" i="4"/>
  <c r="H209" i="4" s="1"/>
  <c r="F208" i="4"/>
  <c r="H208" i="4" s="1"/>
  <c r="F207" i="4"/>
  <c r="H207" i="4" s="1"/>
  <c r="F206" i="4"/>
  <c r="H206" i="4" s="1"/>
  <c r="H205" i="4"/>
  <c r="F205" i="4"/>
  <c r="F204" i="4"/>
  <c r="H204" i="4" s="1"/>
  <c r="F203" i="4"/>
  <c r="H203" i="4" s="1"/>
  <c r="F202" i="4"/>
  <c r="H202" i="4" s="1"/>
  <c r="F201" i="4"/>
  <c r="H201" i="4" s="1"/>
  <c r="F200" i="4"/>
  <c r="H200" i="4" s="1"/>
  <c r="F199" i="4"/>
  <c r="H199" i="4" s="1"/>
  <c r="F198" i="4"/>
  <c r="H198" i="4" s="1"/>
  <c r="H197" i="4"/>
  <c r="F197" i="4"/>
  <c r="F196" i="4"/>
  <c r="H196" i="4" s="1"/>
  <c r="F195" i="4"/>
  <c r="H195" i="4" s="1"/>
  <c r="F194" i="4"/>
  <c r="H194" i="4" s="1"/>
  <c r="F193" i="4"/>
  <c r="H193" i="4" s="1"/>
  <c r="F192" i="4"/>
  <c r="H192" i="4" s="1"/>
  <c r="F191" i="4"/>
  <c r="H191" i="4" s="1"/>
  <c r="F190" i="4"/>
  <c r="H190" i="4" s="1"/>
  <c r="H189" i="4"/>
  <c r="F189" i="4"/>
  <c r="F188" i="4"/>
  <c r="H188" i="4" s="1"/>
  <c r="F187" i="4"/>
  <c r="H187" i="4" s="1"/>
  <c r="F186" i="4"/>
  <c r="H186" i="4" s="1"/>
  <c r="F185" i="4"/>
  <c r="H185" i="4" s="1"/>
  <c r="F184" i="4"/>
  <c r="H184" i="4" s="1"/>
  <c r="F183" i="4"/>
  <c r="H183" i="4" s="1"/>
  <c r="F182" i="4"/>
  <c r="H182" i="4" s="1"/>
  <c r="H181" i="4"/>
  <c r="F181" i="4"/>
  <c r="F180" i="4"/>
  <c r="H180" i="4" s="1"/>
  <c r="F179" i="4"/>
  <c r="H179" i="4" s="1"/>
  <c r="F178" i="4"/>
  <c r="H178" i="4" s="1"/>
  <c r="F177" i="4"/>
  <c r="H177" i="4" s="1"/>
  <c r="F176" i="4"/>
  <c r="H176" i="4" s="1"/>
  <c r="F175" i="4"/>
  <c r="H175" i="4" s="1"/>
  <c r="F174" i="4"/>
  <c r="H174" i="4" s="1"/>
  <c r="H173" i="4"/>
  <c r="F173" i="4"/>
  <c r="F172" i="4"/>
  <c r="H172" i="4" s="1"/>
  <c r="F171" i="4"/>
  <c r="H171" i="4" s="1"/>
  <c r="F170" i="4"/>
  <c r="H170" i="4" s="1"/>
  <c r="F169" i="4"/>
  <c r="H169" i="4" s="1"/>
  <c r="F168" i="4"/>
  <c r="H168" i="4" s="1"/>
  <c r="H167" i="4"/>
  <c r="F167" i="4"/>
  <c r="F166" i="4"/>
  <c r="H166" i="4" s="1"/>
  <c r="H165" i="4"/>
  <c r="F165" i="4"/>
  <c r="F164" i="4"/>
  <c r="H164" i="4" s="1"/>
  <c r="F163" i="4"/>
  <c r="H163" i="4" s="1"/>
  <c r="F162" i="4"/>
  <c r="H162" i="4" s="1"/>
  <c r="F161" i="4"/>
  <c r="H161" i="4" s="1"/>
  <c r="F160" i="4"/>
  <c r="H160" i="4" s="1"/>
  <c r="F159" i="4"/>
  <c r="H159" i="4" s="1"/>
  <c r="F158" i="4"/>
  <c r="H158" i="4" s="1"/>
  <c r="H157" i="4"/>
  <c r="F157" i="4"/>
  <c r="F156" i="4"/>
  <c r="H156" i="4" s="1"/>
  <c r="F155" i="4"/>
  <c r="H155" i="4" s="1"/>
  <c r="F154" i="4"/>
  <c r="H154" i="4" s="1"/>
  <c r="F153" i="4"/>
  <c r="H153" i="4" s="1"/>
  <c r="F152" i="4"/>
  <c r="H152" i="4" s="1"/>
  <c r="H151" i="4"/>
  <c r="F151" i="4"/>
  <c r="F150" i="4"/>
  <c r="H150" i="4" s="1"/>
  <c r="H149" i="4"/>
  <c r="F149" i="4"/>
  <c r="F148" i="4"/>
  <c r="H148" i="4" s="1"/>
  <c r="F147" i="4"/>
  <c r="H147" i="4" s="1"/>
  <c r="F146" i="4"/>
  <c r="H146" i="4" s="1"/>
  <c r="F145" i="4"/>
  <c r="H145" i="4" s="1"/>
  <c r="F144" i="4"/>
  <c r="H144" i="4" s="1"/>
  <c r="H143" i="4"/>
  <c r="F143" i="4"/>
  <c r="F142" i="4"/>
  <c r="H142" i="4" s="1"/>
  <c r="H141" i="4"/>
  <c r="F141" i="4"/>
  <c r="F140" i="4"/>
  <c r="H140" i="4" s="1"/>
  <c r="F139" i="4"/>
  <c r="H139" i="4" s="1"/>
  <c r="F138" i="4"/>
  <c r="H138" i="4" s="1"/>
  <c r="F137" i="4"/>
  <c r="H137" i="4" s="1"/>
  <c r="F136" i="4"/>
  <c r="H136" i="4" s="1"/>
  <c r="H135" i="4"/>
  <c r="F135" i="4"/>
  <c r="F134" i="4"/>
  <c r="H134" i="4" s="1"/>
  <c r="H133" i="4"/>
  <c r="F133" i="4"/>
  <c r="F132" i="4"/>
  <c r="H132" i="4" s="1"/>
  <c r="F131" i="4"/>
  <c r="H131" i="4" s="1"/>
  <c r="F130" i="4"/>
  <c r="H130" i="4" s="1"/>
  <c r="F129" i="4"/>
  <c r="H129" i="4" s="1"/>
  <c r="F128" i="4"/>
  <c r="H128" i="4" s="1"/>
  <c r="F127" i="4"/>
  <c r="H127" i="4" s="1"/>
  <c r="F126" i="4"/>
  <c r="H126" i="4" s="1"/>
  <c r="H125" i="4"/>
  <c r="F125" i="4"/>
  <c r="F124" i="4"/>
  <c r="H124" i="4" s="1"/>
  <c r="F123" i="4"/>
  <c r="H123" i="4" s="1"/>
  <c r="F122" i="4"/>
  <c r="H122" i="4" s="1"/>
  <c r="F121" i="4"/>
  <c r="H121" i="4" s="1"/>
  <c r="F120" i="4"/>
  <c r="H120" i="4" s="1"/>
  <c r="F119" i="4"/>
  <c r="H119" i="4" s="1"/>
  <c r="F118" i="4"/>
  <c r="H118" i="4" s="1"/>
  <c r="H117" i="4"/>
  <c r="F117" i="4"/>
  <c r="F116" i="4"/>
  <c r="H116" i="4" s="1"/>
  <c r="F115" i="4"/>
  <c r="H115" i="4" s="1"/>
  <c r="F114" i="4"/>
  <c r="H114" i="4" s="1"/>
  <c r="F113" i="4"/>
  <c r="H113" i="4" s="1"/>
  <c r="F112" i="4"/>
  <c r="H112" i="4" s="1"/>
  <c r="F111" i="4"/>
  <c r="H111" i="4" s="1"/>
  <c r="F110" i="4"/>
  <c r="H110" i="4" s="1"/>
  <c r="H109" i="4"/>
  <c r="F109" i="4"/>
  <c r="F108" i="4"/>
  <c r="H108" i="4" s="1"/>
  <c r="F107" i="4"/>
  <c r="H107" i="4" s="1"/>
  <c r="F106" i="4"/>
  <c r="H106" i="4" s="1"/>
  <c r="F105" i="4"/>
  <c r="H105" i="4" s="1"/>
  <c r="F104" i="4"/>
  <c r="H104" i="4" s="1"/>
  <c r="F103" i="4"/>
  <c r="H103" i="4" s="1"/>
  <c r="F102" i="4"/>
  <c r="H102" i="4" s="1"/>
  <c r="H101" i="4"/>
  <c r="F101" i="4"/>
  <c r="F100" i="4"/>
  <c r="H100" i="4" s="1"/>
  <c r="F99" i="4"/>
  <c r="H99" i="4" s="1"/>
  <c r="F98" i="4"/>
  <c r="H98" i="4" s="1"/>
  <c r="F97" i="4"/>
  <c r="H97" i="4" s="1"/>
  <c r="F96" i="4"/>
  <c r="H96" i="4" s="1"/>
  <c r="H95" i="4"/>
  <c r="F95" i="4"/>
  <c r="F94" i="4"/>
  <c r="H94" i="4" s="1"/>
  <c r="H93" i="4"/>
  <c r="F93" i="4"/>
  <c r="F92" i="4"/>
  <c r="H92" i="4" s="1"/>
  <c r="F91" i="4"/>
  <c r="H91" i="4" s="1"/>
  <c r="F90" i="4"/>
  <c r="H90" i="4" s="1"/>
  <c r="F89" i="4"/>
  <c r="H89" i="4" s="1"/>
  <c r="F88" i="4"/>
  <c r="H88" i="4" s="1"/>
  <c r="H87" i="4"/>
  <c r="F87" i="4"/>
  <c r="F86" i="4"/>
  <c r="H86" i="4" s="1"/>
  <c r="H85" i="4"/>
  <c r="F85" i="4"/>
  <c r="F84" i="4"/>
  <c r="H84" i="4" s="1"/>
  <c r="F83" i="4"/>
  <c r="H83" i="4" s="1"/>
  <c r="F82" i="4"/>
  <c r="H82" i="4" s="1"/>
  <c r="F81" i="4"/>
  <c r="H81" i="4" s="1"/>
  <c r="F80" i="4"/>
  <c r="H80" i="4" s="1"/>
  <c r="H79" i="4"/>
  <c r="F79" i="4"/>
  <c r="F78" i="4"/>
  <c r="H78" i="4" s="1"/>
  <c r="H77" i="4"/>
  <c r="F77" i="4"/>
  <c r="F76" i="4"/>
  <c r="H76" i="4" s="1"/>
  <c r="F75" i="4"/>
  <c r="H75" i="4" s="1"/>
  <c r="F74" i="4"/>
  <c r="H74" i="4" s="1"/>
  <c r="F73" i="4"/>
  <c r="H73" i="4" s="1"/>
  <c r="F72" i="4"/>
  <c r="H72" i="4" s="1"/>
  <c r="H71" i="4"/>
  <c r="F71" i="4"/>
  <c r="F70" i="4"/>
  <c r="H70" i="4" s="1"/>
  <c r="H69" i="4"/>
  <c r="F69" i="4"/>
  <c r="F68" i="4"/>
  <c r="H68" i="4" s="1"/>
  <c r="F67" i="4"/>
  <c r="H67" i="4" s="1"/>
  <c r="F66" i="4"/>
  <c r="H66" i="4" s="1"/>
  <c r="F65" i="4"/>
  <c r="H65" i="4" s="1"/>
  <c r="F64" i="4"/>
  <c r="H64" i="4" s="1"/>
  <c r="H63" i="4"/>
  <c r="F63" i="4"/>
  <c r="F62" i="4"/>
  <c r="H62" i="4" s="1"/>
  <c r="H61" i="4"/>
  <c r="F61" i="4"/>
  <c r="F60" i="4"/>
  <c r="H60" i="4" s="1"/>
  <c r="F59" i="4"/>
  <c r="H59" i="4" s="1"/>
  <c r="F58" i="4"/>
  <c r="H58" i="4" s="1"/>
  <c r="F57" i="4"/>
  <c r="H57" i="4" s="1"/>
  <c r="F56" i="4"/>
  <c r="H56" i="4" s="1"/>
  <c r="H55" i="4"/>
  <c r="F55" i="4"/>
  <c r="F54" i="4"/>
  <c r="H54" i="4" s="1"/>
  <c r="H53" i="4"/>
  <c r="F53" i="4"/>
  <c r="F52" i="4"/>
  <c r="H52" i="4" s="1"/>
  <c r="F51" i="4"/>
  <c r="H51" i="4" s="1"/>
  <c r="F50" i="4"/>
  <c r="H50" i="4" s="1"/>
  <c r="F49" i="4"/>
  <c r="H49" i="4" s="1"/>
  <c r="H48" i="4"/>
  <c r="F48" i="4"/>
  <c r="F47" i="4"/>
  <c r="H47" i="4" s="1"/>
  <c r="H46" i="4"/>
  <c r="F46" i="4"/>
  <c r="F45" i="4"/>
  <c r="H45" i="4" s="1"/>
  <c r="H44" i="4"/>
  <c r="F44" i="4"/>
  <c r="F43" i="4"/>
  <c r="H43" i="4" s="1"/>
  <c r="H42" i="4"/>
  <c r="F42" i="4"/>
  <c r="F41" i="4"/>
  <c r="H41" i="4" s="1"/>
  <c r="H40" i="4"/>
  <c r="F40" i="4"/>
  <c r="F39" i="4"/>
  <c r="H39" i="4" s="1"/>
  <c r="H38" i="4"/>
  <c r="F38" i="4"/>
  <c r="F37" i="4"/>
  <c r="H37" i="4" s="1"/>
  <c r="H36" i="4"/>
  <c r="F36" i="4"/>
  <c r="F35" i="4"/>
  <c r="H35" i="4" s="1"/>
  <c r="H34" i="4"/>
  <c r="F34" i="4"/>
  <c r="F33" i="4"/>
  <c r="H33" i="4" s="1"/>
  <c r="H32" i="4"/>
  <c r="F32" i="4"/>
  <c r="F31" i="4"/>
  <c r="H31" i="4" s="1"/>
  <c r="H30" i="4"/>
  <c r="F30" i="4"/>
  <c r="F29" i="4"/>
  <c r="H29" i="4" s="1"/>
  <c r="H28" i="4"/>
  <c r="F28" i="4"/>
  <c r="F27" i="4"/>
  <c r="H27" i="4" s="1"/>
  <c r="H26" i="4"/>
  <c r="F26" i="4"/>
  <c r="F25" i="4"/>
  <c r="H25" i="4" s="1"/>
  <c r="H24" i="4"/>
  <c r="F24" i="4"/>
  <c r="F23" i="4"/>
  <c r="H23" i="4" s="1"/>
  <c r="H22" i="4"/>
  <c r="F22" i="4"/>
  <c r="F21" i="4"/>
  <c r="H21" i="4" s="1"/>
  <c r="H20" i="4"/>
  <c r="F20" i="4"/>
  <c r="F19" i="4"/>
  <c r="H19" i="4" s="1"/>
  <c r="H18" i="4"/>
  <c r="F18" i="4"/>
  <c r="F17" i="4"/>
  <c r="H17" i="4" s="1"/>
  <c r="H16" i="4"/>
  <c r="F16" i="4"/>
  <c r="F15" i="4"/>
  <c r="H15" i="4" s="1"/>
  <c r="H14" i="4"/>
  <c r="F14" i="4"/>
  <c r="F13" i="4"/>
  <c r="H13" i="4" s="1"/>
  <c r="H12" i="4"/>
  <c r="F12" i="4"/>
  <c r="F11" i="4"/>
  <c r="H11" i="4" s="1"/>
  <c r="H10" i="4"/>
  <c r="F10" i="4"/>
  <c r="F9" i="4"/>
  <c r="H9" i="4" s="1"/>
  <c r="H8" i="4"/>
  <c r="F8" i="4"/>
  <c r="F7" i="4"/>
  <c r="H7" i="4" s="1"/>
  <c r="H6" i="4"/>
  <c r="F6" i="4"/>
  <c r="F5" i="4"/>
  <c r="H5" i="4" s="1"/>
  <c r="H4" i="4"/>
  <c r="F4" i="4"/>
  <c r="G5" i="3"/>
  <c r="G6" i="3"/>
  <c r="G7" i="3"/>
  <c r="G8" i="3"/>
  <c r="G9" i="3"/>
  <c r="G10" i="3"/>
  <c r="G11" i="3"/>
  <c r="G12" i="3"/>
  <c r="I12" i="3" s="1"/>
  <c r="L12" i="3" s="1"/>
  <c r="G13" i="3"/>
  <c r="G14" i="3"/>
  <c r="G15" i="3"/>
  <c r="G16" i="3"/>
  <c r="I16" i="3" s="1"/>
  <c r="L16" i="3" s="1"/>
  <c r="G17" i="3"/>
  <c r="G18" i="3"/>
  <c r="G19" i="3"/>
  <c r="G20" i="3"/>
  <c r="I20" i="3" s="1"/>
  <c r="L20" i="3" s="1"/>
  <c r="G21" i="3"/>
  <c r="G22" i="3"/>
  <c r="G23" i="3"/>
  <c r="G24" i="3"/>
  <c r="G25" i="3"/>
  <c r="G26" i="3"/>
  <c r="G27" i="3"/>
  <c r="G28" i="3"/>
  <c r="I28" i="3" s="1"/>
  <c r="L28" i="3" s="1"/>
  <c r="G29" i="3"/>
  <c r="G30" i="3"/>
  <c r="G31" i="3"/>
  <c r="G32" i="3"/>
  <c r="I32" i="3" s="1"/>
  <c r="L32" i="3" s="1"/>
  <c r="G33" i="3"/>
  <c r="G34" i="3"/>
  <c r="G35" i="3"/>
  <c r="G36" i="3"/>
  <c r="I36" i="3" s="1"/>
  <c r="L36" i="3" s="1"/>
  <c r="G37" i="3"/>
  <c r="G38" i="3"/>
  <c r="G39" i="3"/>
  <c r="G40" i="3"/>
  <c r="G41" i="3"/>
  <c r="G42" i="3"/>
  <c r="G43" i="3"/>
  <c r="G44" i="3"/>
  <c r="I44" i="3" s="1"/>
  <c r="L44" i="3" s="1"/>
  <c r="G45" i="3"/>
  <c r="G46" i="3"/>
  <c r="G47" i="3"/>
  <c r="G48" i="3"/>
  <c r="I48" i="3" s="1"/>
  <c r="L48" i="3" s="1"/>
  <c r="G49" i="3"/>
  <c r="G50" i="3"/>
  <c r="G51" i="3"/>
  <c r="G52" i="3"/>
  <c r="I52" i="3" s="1"/>
  <c r="L52" i="3" s="1"/>
  <c r="G53" i="3"/>
  <c r="G54" i="3"/>
  <c r="G55" i="3"/>
  <c r="G56" i="3"/>
  <c r="G57" i="3"/>
  <c r="G58" i="3"/>
  <c r="G59" i="3"/>
  <c r="G60" i="3"/>
  <c r="I60" i="3" s="1"/>
  <c r="L60" i="3" s="1"/>
  <c r="G61" i="3"/>
  <c r="G62" i="3"/>
  <c r="G63" i="3"/>
  <c r="G64" i="3"/>
  <c r="I64" i="3" s="1"/>
  <c r="L64" i="3" s="1"/>
  <c r="G65" i="3"/>
  <c r="G66" i="3"/>
  <c r="G67" i="3"/>
  <c r="G68" i="3"/>
  <c r="G69" i="3"/>
  <c r="G70" i="3"/>
  <c r="G71" i="3"/>
  <c r="G72" i="3"/>
  <c r="I72" i="3" s="1"/>
  <c r="L72" i="3" s="1"/>
  <c r="G73" i="3"/>
  <c r="G74" i="3"/>
  <c r="G75" i="3"/>
  <c r="G76" i="3"/>
  <c r="I76" i="3" s="1"/>
  <c r="L76" i="3" s="1"/>
  <c r="G77" i="3"/>
  <c r="G78" i="3"/>
  <c r="G79" i="3"/>
  <c r="G80" i="3"/>
  <c r="I80" i="3" s="1"/>
  <c r="L80" i="3" s="1"/>
  <c r="G81" i="3"/>
  <c r="G82" i="3"/>
  <c r="G83" i="3"/>
  <c r="G84" i="3"/>
  <c r="G85" i="3"/>
  <c r="G86" i="3"/>
  <c r="G87" i="3"/>
  <c r="G88" i="3"/>
  <c r="I88" i="3" s="1"/>
  <c r="L88" i="3" s="1"/>
  <c r="G89" i="3"/>
  <c r="G90" i="3"/>
  <c r="G91" i="3"/>
  <c r="G92" i="3"/>
  <c r="I92" i="3" s="1"/>
  <c r="L92" i="3" s="1"/>
  <c r="G93" i="3"/>
  <c r="G94" i="3"/>
  <c r="G95" i="3"/>
  <c r="G96" i="3"/>
  <c r="I96" i="3" s="1"/>
  <c r="L96" i="3" s="1"/>
  <c r="G97" i="3"/>
  <c r="G98" i="3"/>
  <c r="G99" i="3"/>
  <c r="G100" i="3"/>
  <c r="G101" i="3"/>
  <c r="G102" i="3"/>
  <c r="G103" i="3"/>
  <c r="G104" i="3"/>
  <c r="I104" i="3" s="1"/>
  <c r="L104" i="3" s="1"/>
  <c r="G105" i="3"/>
  <c r="G106" i="3"/>
  <c r="G107" i="3"/>
  <c r="G108" i="3"/>
  <c r="I108" i="3" s="1"/>
  <c r="L108" i="3" s="1"/>
  <c r="G109" i="3"/>
  <c r="G110" i="3"/>
  <c r="G111" i="3"/>
  <c r="G112" i="3"/>
  <c r="I112" i="3" s="1"/>
  <c r="L112" i="3" s="1"/>
  <c r="G113" i="3"/>
  <c r="G114" i="3"/>
  <c r="G115" i="3"/>
  <c r="G116" i="3"/>
  <c r="G117" i="3"/>
  <c r="G118" i="3"/>
  <c r="G119" i="3"/>
  <c r="G120" i="3"/>
  <c r="I120" i="3" s="1"/>
  <c r="L120" i="3" s="1"/>
  <c r="G121" i="3"/>
  <c r="G122" i="3"/>
  <c r="G123" i="3"/>
  <c r="G124" i="3"/>
  <c r="I124" i="3" s="1"/>
  <c r="L124" i="3" s="1"/>
  <c r="G125" i="3"/>
  <c r="G126" i="3"/>
  <c r="G127" i="3"/>
  <c r="G128" i="3"/>
  <c r="I128" i="3" s="1"/>
  <c r="L128" i="3" s="1"/>
  <c r="G129" i="3"/>
  <c r="G130" i="3"/>
  <c r="G131" i="3"/>
  <c r="G132" i="3"/>
  <c r="I132" i="3" s="1"/>
  <c r="L132" i="3" s="1"/>
  <c r="G133" i="3"/>
  <c r="G134" i="3"/>
  <c r="G135" i="3"/>
  <c r="G136" i="3"/>
  <c r="G137" i="3"/>
  <c r="G138" i="3"/>
  <c r="G139" i="3"/>
  <c r="G140" i="3"/>
  <c r="I140" i="3" s="1"/>
  <c r="L140" i="3" s="1"/>
  <c r="G141" i="3"/>
  <c r="G142" i="3"/>
  <c r="G143" i="3"/>
  <c r="G144" i="3"/>
  <c r="G145" i="3"/>
  <c r="G146" i="3"/>
  <c r="G147" i="3"/>
  <c r="G148" i="3"/>
  <c r="I148" i="3" s="1"/>
  <c r="L148" i="3" s="1"/>
  <c r="G149" i="3"/>
  <c r="G150" i="3"/>
  <c r="G151" i="3"/>
  <c r="G152" i="3"/>
  <c r="I152" i="3" s="1"/>
  <c r="L152" i="3" s="1"/>
  <c r="G153" i="3"/>
  <c r="G154" i="3"/>
  <c r="G155" i="3"/>
  <c r="G156" i="3"/>
  <c r="I156" i="3" s="1"/>
  <c r="L156" i="3" s="1"/>
  <c r="G157" i="3"/>
  <c r="G158" i="3"/>
  <c r="G159" i="3"/>
  <c r="G160" i="3"/>
  <c r="I160" i="3" s="1"/>
  <c r="L160" i="3" s="1"/>
  <c r="G161" i="3"/>
  <c r="G162" i="3"/>
  <c r="G163" i="3"/>
  <c r="G164" i="3"/>
  <c r="G165" i="3"/>
  <c r="G166" i="3"/>
  <c r="G167" i="3"/>
  <c r="G168" i="3"/>
  <c r="G169" i="3"/>
  <c r="G170" i="3"/>
  <c r="G171" i="3"/>
  <c r="G172" i="3"/>
  <c r="I172" i="3" s="1"/>
  <c r="L172" i="3" s="1"/>
  <c r="G173" i="3"/>
  <c r="G174" i="3"/>
  <c r="G175" i="3"/>
  <c r="G176" i="3"/>
  <c r="I176" i="3" s="1"/>
  <c r="L176" i="3" s="1"/>
  <c r="M176" i="3" s="1"/>
  <c r="G177" i="3"/>
  <c r="G178" i="3"/>
  <c r="G179" i="3"/>
  <c r="G180" i="3"/>
  <c r="I180" i="3" s="1"/>
  <c r="L180" i="3" s="1"/>
  <c r="G181" i="3"/>
  <c r="G182" i="3"/>
  <c r="G183" i="3"/>
  <c r="G184" i="3"/>
  <c r="I184" i="3" s="1"/>
  <c r="L184" i="3" s="1"/>
  <c r="G185" i="3"/>
  <c r="G186" i="3"/>
  <c r="G187" i="3"/>
  <c r="G188" i="3"/>
  <c r="I188" i="3" s="1"/>
  <c r="L188" i="3" s="1"/>
  <c r="G189" i="3"/>
  <c r="G190" i="3"/>
  <c r="G191" i="3"/>
  <c r="G192" i="3"/>
  <c r="G193" i="3"/>
  <c r="G194" i="3"/>
  <c r="G195" i="3"/>
  <c r="G196" i="3"/>
  <c r="I196" i="3" s="1"/>
  <c r="L196" i="3" s="1"/>
  <c r="M196" i="3" s="1"/>
  <c r="G197" i="3"/>
  <c r="G198" i="3"/>
  <c r="G199" i="3"/>
  <c r="G200" i="3"/>
  <c r="G201" i="3"/>
  <c r="G202" i="3"/>
  <c r="G203" i="3"/>
  <c r="G204" i="3"/>
  <c r="I204" i="3" s="1"/>
  <c r="L204" i="3" s="1"/>
  <c r="G205" i="3"/>
  <c r="G206" i="3"/>
  <c r="G207" i="3"/>
  <c r="G208" i="3"/>
  <c r="G209" i="3"/>
  <c r="G210" i="3"/>
  <c r="G211" i="3"/>
  <c r="G212" i="3"/>
  <c r="I212" i="3" s="1"/>
  <c r="L212" i="3" s="1"/>
  <c r="G213" i="3"/>
  <c r="G214" i="3"/>
  <c r="G215" i="3"/>
  <c r="G216" i="3"/>
  <c r="G217" i="3"/>
  <c r="G218" i="3"/>
  <c r="G4" i="3"/>
  <c r="J218" i="3"/>
  <c r="I218" i="3"/>
  <c r="L218" i="3" s="1"/>
  <c r="F218" i="3"/>
  <c r="K218" i="3" s="1"/>
  <c r="J217" i="3"/>
  <c r="I217" i="3"/>
  <c r="L217" i="3" s="1"/>
  <c r="F217" i="3"/>
  <c r="J216" i="3"/>
  <c r="I216" i="3"/>
  <c r="L216" i="3" s="1"/>
  <c r="F216" i="3"/>
  <c r="K216" i="3" s="1"/>
  <c r="J215" i="3"/>
  <c r="I215" i="3"/>
  <c r="L215" i="3" s="1"/>
  <c r="F215" i="3"/>
  <c r="K215" i="3" s="1"/>
  <c r="J214" i="3"/>
  <c r="I214" i="3"/>
  <c r="L214" i="3" s="1"/>
  <c r="F214" i="3"/>
  <c r="K214" i="3" s="1"/>
  <c r="M214" i="3" s="1"/>
  <c r="J213" i="3"/>
  <c r="I213" i="3"/>
  <c r="L213" i="3" s="1"/>
  <c r="F213" i="3"/>
  <c r="J212" i="3"/>
  <c r="F212" i="3"/>
  <c r="K212" i="3" s="1"/>
  <c r="L211" i="3"/>
  <c r="J211" i="3"/>
  <c r="I211" i="3"/>
  <c r="F211" i="3"/>
  <c r="K211" i="3" s="1"/>
  <c r="J210" i="3"/>
  <c r="I210" i="3"/>
  <c r="L210" i="3" s="1"/>
  <c r="F210" i="3"/>
  <c r="J209" i="3"/>
  <c r="I209" i="3"/>
  <c r="L209" i="3" s="1"/>
  <c r="F209" i="3"/>
  <c r="J208" i="3"/>
  <c r="I208" i="3"/>
  <c r="L208" i="3" s="1"/>
  <c r="F208" i="3"/>
  <c r="K208" i="3" s="1"/>
  <c r="J207" i="3"/>
  <c r="I207" i="3"/>
  <c r="L207" i="3" s="1"/>
  <c r="F207" i="3"/>
  <c r="K207" i="3" s="1"/>
  <c r="J206" i="3"/>
  <c r="I206" i="3"/>
  <c r="L206" i="3" s="1"/>
  <c r="F206" i="3"/>
  <c r="J205" i="3"/>
  <c r="I205" i="3"/>
  <c r="L205" i="3" s="1"/>
  <c r="F205" i="3"/>
  <c r="J204" i="3"/>
  <c r="F204" i="3"/>
  <c r="K204" i="3" s="1"/>
  <c r="L203" i="3"/>
  <c r="J203" i="3"/>
  <c r="I203" i="3"/>
  <c r="F203" i="3"/>
  <c r="K203" i="3" s="1"/>
  <c r="J202" i="3"/>
  <c r="I202" i="3"/>
  <c r="L202" i="3" s="1"/>
  <c r="F202" i="3"/>
  <c r="J201" i="3"/>
  <c r="I201" i="3"/>
  <c r="L201" i="3" s="1"/>
  <c r="F201" i="3"/>
  <c r="J200" i="3"/>
  <c r="I200" i="3"/>
  <c r="L200" i="3" s="1"/>
  <c r="F200" i="3"/>
  <c r="K200" i="3" s="1"/>
  <c r="J199" i="3"/>
  <c r="I199" i="3"/>
  <c r="L199" i="3" s="1"/>
  <c r="F199" i="3"/>
  <c r="K199" i="3" s="1"/>
  <c r="J198" i="3"/>
  <c r="I198" i="3"/>
  <c r="L198" i="3" s="1"/>
  <c r="F198" i="3"/>
  <c r="J197" i="3"/>
  <c r="I197" i="3"/>
  <c r="F197" i="3"/>
  <c r="J196" i="3"/>
  <c r="F196" i="3"/>
  <c r="K196" i="3" s="1"/>
  <c r="K195" i="3"/>
  <c r="J195" i="3"/>
  <c r="I195" i="3"/>
  <c r="L195" i="3" s="1"/>
  <c r="F195" i="3"/>
  <c r="J194" i="3"/>
  <c r="I194" i="3"/>
  <c r="L194" i="3" s="1"/>
  <c r="F194" i="3"/>
  <c r="K194" i="3" s="1"/>
  <c r="M194" i="3" s="1"/>
  <c r="J193" i="3"/>
  <c r="I193" i="3"/>
  <c r="F193" i="3"/>
  <c r="J192" i="3"/>
  <c r="I192" i="3"/>
  <c r="L192" i="3" s="1"/>
  <c r="M192" i="3" s="1"/>
  <c r="F192" i="3"/>
  <c r="K192" i="3" s="1"/>
  <c r="L191" i="3"/>
  <c r="K191" i="3"/>
  <c r="J191" i="3"/>
  <c r="I191" i="3"/>
  <c r="F191" i="3"/>
  <c r="J190" i="3"/>
  <c r="I190" i="3"/>
  <c r="F190" i="3"/>
  <c r="K190" i="3" s="1"/>
  <c r="J189" i="3"/>
  <c r="I189" i="3"/>
  <c r="L189" i="3" s="1"/>
  <c r="F189" i="3"/>
  <c r="K189" i="3" s="1"/>
  <c r="M189" i="3" s="1"/>
  <c r="J188" i="3"/>
  <c r="F188" i="3"/>
  <c r="K188" i="3" s="1"/>
  <c r="K187" i="3"/>
  <c r="J187" i="3"/>
  <c r="I187" i="3"/>
  <c r="L187" i="3" s="1"/>
  <c r="F187" i="3"/>
  <c r="J186" i="3"/>
  <c r="I186" i="3"/>
  <c r="L186" i="3" s="1"/>
  <c r="F186" i="3"/>
  <c r="K186" i="3" s="1"/>
  <c r="J185" i="3"/>
  <c r="I185" i="3"/>
  <c r="L185" i="3" s="1"/>
  <c r="F185" i="3"/>
  <c r="J184" i="3"/>
  <c r="F184" i="3"/>
  <c r="K184" i="3" s="1"/>
  <c r="J183" i="3"/>
  <c r="I183" i="3"/>
  <c r="L183" i="3" s="1"/>
  <c r="F183" i="3"/>
  <c r="K183" i="3" s="1"/>
  <c r="J182" i="3"/>
  <c r="I182" i="3"/>
  <c r="F182" i="3"/>
  <c r="J181" i="3"/>
  <c r="I181" i="3"/>
  <c r="L181" i="3" s="1"/>
  <c r="F181" i="3"/>
  <c r="K181" i="3" s="1"/>
  <c r="M181" i="3" s="1"/>
  <c r="J180" i="3"/>
  <c r="F180" i="3"/>
  <c r="K180" i="3" s="1"/>
  <c r="K179" i="3"/>
  <c r="M179" i="3" s="1"/>
  <c r="J179" i="3"/>
  <c r="I179" i="3"/>
  <c r="L179" i="3" s="1"/>
  <c r="F179" i="3"/>
  <c r="J178" i="3"/>
  <c r="I178" i="3"/>
  <c r="F178" i="3"/>
  <c r="K178" i="3" s="1"/>
  <c r="J177" i="3"/>
  <c r="I177" i="3"/>
  <c r="F177" i="3"/>
  <c r="K177" i="3" s="1"/>
  <c r="J176" i="3"/>
  <c r="F176" i="3"/>
  <c r="K176" i="3" s="1"/>
  <c r="K175" i="3"/>
  <c r="J175" i="3"/>
  <c r="I175" i="3"/>
  <c r="L175" i="3" s="1"/>
  <c r="F175" i="3"/>
  <c r="J174" i="3"/>
  <c r="I174" i="3"/>
  <c r="F174" i="3"/>
  <c r="K174" i="3" s="1"/>
  <c r="J173" i="3"/>
  <c r="I173" i="3"/>
  <c r="L173" i="3" s="1"/>
  <c r="F173" i="3"/>
  <c r="K173" i="3" s="1"/>
  <c r="J172" i="3"/>
  <c r="F172" i="3"/>
  <c r="K172" i="3" s="1"/>
  <c r="K171" i="3"/>
  <c r="J171" i="3"/>
  <c r="I171" i="3"/>
  <c r="L171" i="3" s="1"/>
  <c r="F171" i="3"/>
  <c r="J170" i="3"/>
  <c r="I170" i="3"/>
  <c r="L170" i="3" s="1"/>
  <c r="F170" i="3"/>
  <c r="K170" i="3" s="1"/>
  <c r="M170" i="3" s="1"/>
  <c r="J169" i="3"/>
  <c r="I169" i="3"/>
  <c r="F169" i="3"/>
  <c r="J168" i="3"/>
  <c r="I168" i="3"/>
  <c r="L168" i="3" s="1"/>
  <c r="M168" i="3" s="1"/>
  <c r="F168" i="3"/>
  <c r="K168" i="3" s="1"/>
  <c r="J167" i="3"/>
  <c r="I167" i="3"/>
  <c r="L167" i="3" s="1"/>
  <c r="F167" i="3"/>
  <c r="K167" i="3" s="1"/>
  <c r="M167" i="3" s="1"/>
  <c r="J166" i="3"/>
  <c r="I166" i="3"/>
  <c r="L166" i="3" s="1"/>
  <c r="F166" i="3"/>
  <c r="K166" i="3" s="1"/>
  <c r="J165" i="3"/>
  <c r="I165" i="3"/>
  <c r="L165" i="3" s="1"/>
  <c r="F165" i="3"/>
  <c r="J164" i="3"/>
  <c r="I164" i="3"/>
  <c r="L164" i="3" s="1"/>
  <c r="F164" i="3"/>
  <c r="K164" i="3" s="1"/>
  <c r="J163" i="3"/>
  <c r="I163" i="3"/>
  <c r="L163" i="3" s="1"/>
  <c r="F163" i="3"/>
  <c r="K163" i="3" s="1"/>
  <c r="J162" i="3"/>
  <c r="I162" i="3"/>
  <c r="L162" i="3" s="1"/>
  <c r="F162" i="3"/>
  <c r="J161" i="3"/>
  <c r="I161" i="3"/>
  <c r="F161" i="3"/>
  <c r="J160" i="3"/>
  <c r="F160" i="3"/>
  <c r="K160" i="3" s="1"/>
  <c r="K159" i="3"/>
  <c r="J159" i="3"/>
  <c r="I159" i="3"/>
  <c r="L159" i="3" s="1"/>
  <c r="F159" i="3"/>
  <c r="J158" i="3"/>
  <c r="I158" i="3"/>
  <c r="L158" i="3" s="1"/>
  <c r="F158" i="3"/>
  <c r="J157" i="3"/>
  <c r="I157" i="3"/>
  <c r="L157" i="3" s="1"/>
  <c r="F157" i="3"/>
  <c r="K157" i="3" s="1"/>
  <c r="J156" i="3"/>
  <c r="F156" i="3"/>
  <c r="K156" i="3" s="1"/>
  <c r="K155" i="3"/>
  <c r="J155" i="3"/>
  <c r="I155" i="3"/>
  <c r="L155" i="3" s="1"/>
  <c r="F155" i="3"/>
  <c r="J154" i="3"/>
  <c r="I154" i="3"/>
  <c r="F154" i="3"/>
  <c r="K154" i="3" s="1"/>
  <c r="J153" i="3"/>
  <c r="I153" i="3"/>
  <c r="L153" i="3" s="1"/>
  <c r="F153" i="3"/>
  <c r="K153" i="3" s="1"/>
  <c r="J152" i="3"/>
  <c r="F152" i="3"/>
  <c r="K152" i="3" s="1"/>
  <c r="K151" i="3"/>
  <c r="J151" i="3"/>
  <c r="I151" i="3"/>
  <c r="L151" i="3" s="1"/>
  <c r="F151" i="3"/>
  <c r="J150" i="3"/>
  <c r="I150" i="3"/>
  <c r="L150" i="3" s="1"/>
  <c r="F150" i="3"/>
  <c r="K150" i="3" s="1"/>
  <c r="M150" i="3" s="1"/>
  <c r="J149" i="3"/>
  <c r="I149" i="3"/>
  <c r="L149" i="3" s="1"/>
  <c r="F149" i="3"/>
  <c r="J148" i="3"/>
  <c r="F148" i="3"/>
  <c r="K148" i="3" s="1"/>
  <c r="L147" i="3"/>
  <c r="J147" i="3"/>
  <c r="I147" i="3"/>
  <c r="F147" i="3"/>
  <c r="K147" i="3" s="1"/>
  <c r="J146" i="3"/>
  <c r="I146" i="3"/>
  <c r="L146" i="3" s="1"/>
  <c r="F146" i="3"/>
  <c r="J145" i="3"/>
  <c r="L145" i="3" s="1"/>
  <c r="I145" i="3"/>
  <c r="F145" i="3"/>
  <c r="J144" i="3"/>
  <c r="I144" i="3"/>
  <c r="L144" i="3" s="1"/>
  <c r="F144" i="3"/>
  <c r="K144" i="3" s="1"/>
  <c r="K143" i="3"/>
  <c r="J143" i="3"/>
  <c r="I143" i="3"/>
  <c r="L143" i="3" s="1"/>
  <c r="F143" i="3"/>
  <c r="J142" i="3"/>
  <c r="I142" i="3"/>
  <c r="L142" i="3" s="1"/>
  <c r="F142" i="3"/>
  <c r="L141" i="3"/>
  <c r="J141" i="3"/>
  <c r="I141" i="3"/>
  <c r="F141" i="3"/>
  <c r="K141" i="3" s="1"/>
  <c r="M141" i="3" s="1"/>
  <c r="J140" i="3"/>
  <c r="F140" i="3"/>
  <c r="K140" i="3" s="1"/>
  <c r="L139" i="3"/>
  <c r="K139" i="3"/>
  <c r="J139" i="3"/>
  <c r="I139" i="3"/>
  <c r="F139" i="3"/>
  <c r="J138" i="3"/>
  <c r="I138" i="3"/>
  <c r="F138" i="3"/>
  <c r="K138" i="3" s="1"/>
  <c r="J137" i="3"/>
  <c r="I137" i="3"/>
  <c r="L137" i="3" s="1"/>
  <c r="F137" i="3"/>
  <c r="K137" i="3" s="1"/>
  <c r="M137" i="3" s="1"/>
  <c r="J136" i="3"/>
  <c r="I136" i="3"/>
  <c r="L136" i="3" s="1"/>
  <c r="F136" i="3"/>
  <c r="K136" i="3" s="1"/>
  <c r="L135" i="3"/>
  <c r="K135" i="3"/>
  <c r="J135" i="3"/>
  <c r="I135" i="3"/>
  <c r="F135" i="3"/>
  <c r="J134" i="3"/>
  <c r="I134" i="3"/>
  <c r="L134" i="3" s="1"/>
  <c r="M134" i="3" s="1"/>
  <c r="F134" i="3"/>
  <c r="K134" i="3" s="1"/>
  <c r="K133" i="3"/>
  <c r="J133" i="3"/>
  <c r="I133" i="3"/>
  <c r="L133" i="3" s="1"/>
  <c r="F133" i="3"/>
  <c r="J132" i="3"/>
  <c r="F132" i="3"/>
  <c r="K132" i="3" s="1"/>
  <c r="J131" i="3"/>
  <c r="I131" i="3"/>
  <c r="L131" i="3" s="1"/>
  <c r="F131" i="3"/>
  <c r="L130" i="3"/>
  <c r="J130" i="3"/>
  <c r="I130" i="3"/>
  <c r="F130" i="3"/>
  <c r="K130" i="3" s="1"/>
  <c r="K129" i="3"/>
  <c r="M129" i="3" s="1"/>
  <c r="J129" i="3"/>
  <c r="I129" i="3"/>
  <c r="L129" i="3" s="1"/>
  <c r="F129" i="3"/>
  <c r="J128" i="3"/>
  <c r="F128" i="3"/>
  <c r="K128" i="3" s="1"/>
  <c r="J127" i="3"/>
  <c r="I127" i="3"/>
  <c r="L127" i="3" s="1"/>
  <c r="F127" i="3"/>
  <c r="J126" i="3"/>
  <c r="I126" i="3"/>
  <c r="L126" i="3" s="1"/>
  <c r="F126" i="3"/>
  <c r="K126" i="3" s="1"/>
  <c r="K125" i="3"/>
  <c r="J125" i="3"/>
  <c r="I125" i="3"/>
  <c r="L125" i="3" s="1"/>
  <c r="F125" i="3"/>
  <c r="J124" i="3"/>
  <c r="F124" i="3"/>
  <c r="K124" i="3" s="1"/>
  <c r="J123" i="3"/>
  <c r="I123" i="3"/>
  <c r="F123" i="3"/>
  <c r="J122" i="3"/>
  <c r="I122" i="3"/>
  <c r="L122" i="3" s="1"/>
  <c r="F122" i="3"/>
  <c r="K122" i="3" s="1"/>
  <c r="J121" i="3"/>
  <c r="I121" i="3"/>
  <c r="L121" i="3" s="1"/>
  <c r="F121" i="3"/>
  <c r="K121" i="3" s="1"/>
  <c r="J120" i="3"/>
  <c r="F120" i="3"/>
  <c r="K120" i="3" s="1"/>
  <c r="J119" i="3"/>
  <c r="I119" i="3"/>
  <c r="L119" i="3" s="1"/>
  <c r="F119" i="3"/>
  <c r="K119" i="3" s="1"/>
  <c r="J118" i="3"/>
  <c r="I118" i="3"/>
  <c r="L118" i="3" s="1"/>
  <c r="F118" i="3"/>
  <c r="K118" i="3" s="1"/>
  <c r="M118" i="3" s="1"/>
  <c r="K117" i="3"/>
  <c r="J117" i="3"/>
  <c r="I117" i="3"/>
  <c r="L117" i="3" s="1"/>
  <c r="F117" i="3"/>
  <c r="K116" i="3"/>
  <c r="J116" i="3"/>
  <c r="I116" i="3"/>
  <c r="L116" i="3" s="1"/>
  <c r="F116" i="3"/>
  <c r="J115" i="3"/>
  <c r="I115" i="3"/>
  <c r="L115" i="3" s="1"/>
  <c r="F115" i="3"/>
  <c r="K115" i="3" s="1"/>
  <c r="M115" i="3" s="1"/>
  <c r="J114" i="3"/>
  <c r="I114" i="3"/>
  <c r="L114" i="3" s="1"/>
  <c r="F114" i="3"/>
  <c r="K114" i="3" s="1"/>
  <c r="L113" i="3"/>
  <c r="K113" i="3"/>
  <c r="J113" i="3"/>
  <c r="I113" i="3"/>
  <c r="F113" i="3"/>
  <c r="K112" i="3"/>
  <c r="J112" i="3"/>
  <c r="F112" i="3"/>
  <c r="J111" i="3"/>
  <c r="I111" i="3"/>
  <c r="L111" i="3" s="1"/>
  <c r="F111" i="3"/>
  <c r="K111" i="3" s="1"/>
  <c r="M111" i="3" s="1"/>
  <c r="J110" i="3"/>
  <c r="I110" i="3"/>
  <c r="L110" i="3" s="1"/>
  <c r="F110" i="3"/>
  <c r="K110" i="3" s="1"/>
  <c r="L109" i="3"/>
  <c r="K109" i="3"/>
  <c r="M109" i="3" s="1"/>
  <c r="J109" i="3"/>
  <c r="I109" i="3"/>
  <c r="F109" i="3"/>
  <c r="K108" i="3"/>
  <c r="J108" i="3"/>
  <c r="F108" i="3"/>
  <c r="J107" i="3"/>
  <c r="I107" i="3"/>
  <c r="L107" i="3" s="1"/>
  <c r="F107" i="3"/>
  <c r="K107" i="3" s="1"/>
  <c r="J106" i="3"/>
  <c r="I106" i="3"/>
  <c r="L106" i="3" s="1"/>
  <c r="F106" i="3"/>
  <c r="K106" i="3" s="1"/>
  <c r="K105" i="3"/>
  <c r="J105" i="3"/>
  <c r="I105" i="3"/>
  <c r="L105" i="3" s="1"/>
  <c r="F105" i="3"/>
  <c r="K104" i="3"/>
  <c r="J104" i="3"/>
  <c r="F104" i="3"/>
  <c r="J103" i="3"/>
  <c r="I103" i="3"/>
  <c r="L103" i="3" s="1"/>
  <c r="F103" i="3"/>
  <c r="K103" i="3" s="1"/>
  <c r="J102" i="3"/>
  <c r="I102" i="3"/>
  <c r="L102" i="3" s="1"/>
  <c r="F102" i="3"/>
  <c r="K102" i="3" s="1"/>
  <c r="M102" i="3" s="1"/>
  <c r="K101" i="3"/>
  <c r="J101" i="3"/>
  <c r="I101" i="3"/>
  <c r="L101" i="3" s="1"/>
  <c r="F101" i="3"/>
  <c r="K100" i="3"/>
  <c r="J100" i="3"/>
  <c r="I100" i="3"/>
  <c r="L100" i="3" s="1"/>
  <c r="F100" i="3"/>
  <c r="J99" i="3"/>
  <c r="I99" i="3"/>
  <c r="L99" i="3" s="1"/>
  <c r="F99" i="3"/>
  <c r="K99" i="3" s="1"/>
  <c r="M99" i="3" s="1"/>
  <c r="J98" i="3"/>
  <c r="I98" i="3"/>
  <c r="L98" i="3" s="1"/>
  <c r="F98" i="3"/>
  <c r="K98" i="3" s="1"/>
  <c r="L97" i="3"/>
  <c r="K97" i="3"/>
  <c r="J97" i="3"/>
  <c r="I97" i="3"/>
  <c r="F97" i="3"/>
  <c r="K96" i="3"/>
  <c r="J96" i="3"/>
  <c r="F96" i="3"/>
  <c r="J95" i="3"/>
  <c r="I95" i="3"/>
  <c r="L95" i="3" s="1"/>
  <c r="F95" i="3"/>
  <c r="K95" i="3" s="1"/>
  <c r="M95" i="3" s="1"/>
  <c r="J94" i="3"/>
  <c r="I94" i="3"/>
  <c r="L94" i="3" s="1"/>
  <c r="F94" i="3"/>
  <c r="K94" i="3" s="1"/>
  <c r="L93" i="3"/>
  <c r="K93" i="3"/>
  <c r="M93" i="3" s="1"/>
  <c r="J93" i="3"/>
  <c r="I93" i="3"/>
  <c r="F93" i="3"/>
  <c r="K92" i="3"/>
  <c r="J92" i="3"/>
  <c r="F92" i="3"/>
  <c r="J91" i="3"/>
  <c r="I91" i="3"/>
  <c r="L91" i="3" s="1"/>
  <c r="F91" i="3"/>
  <c r="K91" i="3" s="1"/>
  <c r="J90" i="3"/>
  <c r="I90" i="3"/>
  <c r="L90" i="3" s="1"/>
  <c r="F90" i="3"/>
  <c r="K90" i="3" s="1"/>
  <c r="K89" i="3"/>
  <c r="J89" i="3"/>
  <c r="I89" i="3"/>
  <c r="L89" i="3" s="1"/>
  <c r="F89" i="3"/>
  <c r="K88" i="3"/>
  <c r="J88" i="3"/>
  <c r="F88" i="3"/>
  <c r="J87" i="3"/>
  <c r="I87" i="3"/>
  <c r="L87" i="3" s="1"/>
  <c r="F87" i="3"/>
  <c r="K87" i="3" s="1"/>
  <c r="J86" i="3"/>
  <c r="I86" i="3"/>
  <c r="L86" i="3" s="1"/>
  <c r="F86" i="3"/>
  <c r="K86" i="3" s="1"/>
  <c r="M86" i="3" s="1"/>
  <c r="K85" i="3"/>
  <c r="J85" i="3"/>
  <c r="I85" i="3"/>
  <c r="L85" i="3" s="1"/>
  <c r="F85" i="3"/>
  <c r="K84" i="3"/>
  <c r="J84" i="3"/>
  <c r="I84" i="3"/>
  <c r="L84" i="3" s="1"/>
  <c r="F84" i="3"/>
  <c r="J83" i="3"/>
  <c r="I83" i="3"/>
  <c r="L83" i="3" s="1"/>
  <c r="F83" i="3"/>
  <c r="K83" i="3" s="1"/>
  <c r="M83" i="3" s="1"/>
  <c r="J82" i="3"/>
  <c r="I82" i="3"/>
  <c r="L82" i="3" s="1"/>
  <c r="F82" i="3"/>
  <c r="K82" i="3" s="1"/>
  <c r="M82" i="3" s="1"/>
  <c r="L81" i="3"/>
  <c r="K81" i="3"/>
  <c r="J81" i="3"/>
  <c r="I81" i="3"/>
  <c r="F81" i="3"/>
  <c r="K80" i="3"/>
  <c r="J80" i="3"/>
  <c r="F80" i="3"/>
  <c r="J79" i="3"/>
  <c r="I79" i="3"/>
  <c r="L79" i="3" s="1"/>
  <c r="F79" i="3"/>
  <c r="K79" i="3" s="1"/>
  <c r="M79" i="3" s="1"/>
  <c r="J78" i="3"/>
  <c r="I78" i="3"/>
  <c r="L78" i="3" s="1"/>
  <c r="F78" i="3"/>
  <c r="K78" i="3" s="1"/>
  <c r="L77" i="3"/>
  <c r="K77" i="3"/>
  <c r="M77" i="3" s="1"/>
  <c r="J77" i="3"/>
  <c r="I77" i="3"/>
  <c r="F77" i="3"/>
  <c r="K76" i="3"/>
  <c r="J76" i="3"/>
  <c r="F76" i="3"/>
  <c r="J75" i="3"/>
  <c r="I75" i="3"/>
  <c r="L75" i="3" s="1"/>
  <c r="F75" i="3"/>
  <c r="K75" i="3" s="1"/>
  <c r="J74" i="3"/>
  <c r="I74" i="3"/>
  <c r="L74" i="3" s="1"/>
  <c r="F74" i="3"/>
  <c r="K74" i="3" s="1"/>
  <c r="K73" i="3"/>
  <c r="J73" i="3"/>
  <c r="I73" i="3"/>
  <c r="L73" i="3" s="1"/>
  <c r="F73" i="3"/>
  <c r="K72" i="3"/>
  <c r="J72" i="3"/>
  <c r="F72" i="3"/>
  <c r="J71" i="3"/>
  <c r="I71" i="3"/>
  <c r="L71" i="3" s="1"/>
  <c r="F71" i="3"/>
  <c r="K71" i="3" s="1"/>
  <c r="J70" i="3"/>
  <c r="I70" i="3"/>
  <c r="L70" i="3" s="1"/>
  <c r="F70" i="3"/>
  <c r="K70" i="3" s="1"/>
  <c r="M70" i="3" s="1"/>
  <c r="K69" i="3"/>
  <c r="J69" i="3"/>
  <c r="I69" i="3"/>
  <c r="L69" i="3" s="1"/>
  <c r="F69" i="3"/>
  <c r="K68" i="3"/>
  <c r="J68" i="3"/>
  <c r="I68" i="3"/>
  <c r="L68" i="3" s="1"/>
  <c r="F68" i="3"/>
  <c r="J67" i="3"/>
  <c r="I67" i="3"/>
  <c r="L67" i="3" s="1"/>
  <c r="F67" i="3"/>
  <c r="K67" i="3" s="1"/>
  <c r="M67" i="3" s="1"/>
  <c r="J66" i="3"/>
  <c r="I66" i="3"/>
  <c r="L66" i="3" s="1"/>
  <c r="F66" i="3"/>
  <c r="K66" i="3" s="1"/>
  <c r="L65" i="3"/>
  <c r="K65" i="3"/>
  <c r="J65" i="3"/>
  <c r="I65" i="3"/>
  <c r="F65" i="3"/>
  <c r="K64" i="3"/>
  <c r="J64" i="3"/>
  <c r="F64" i="3"/>
  <c r="J63" i="3"/>
  <c r="I63" i="3"/>
  <c r="L63" i="3" s="1"/>
  <c r="F63" i="3"/>
  <c r="K63" i="3" s="1"/>
  <c r="M63" i="3" s="1"/>
  <c r="J62" i="3"/>
  <c r="I62" i="3"/>
  <c r="L62" i="3" s="1"/>
  <c r="F62" i="3"/>
  <c r="K62" i="3" s="1"/>
  <c r="J61" i="3"/>
  <c r="I61" i="3"/>
  <c r="F61" i="3"/>
  <c r="J60" i="3"/>
  <c r="F60" i="3"/>
  <c r="K60" i="3" s="1"/>
  <c r="L59" i="3"/>
  <c r="J59" i="3"/>
  <c r="I59" i="3"/>
  <c r="F59" i="3"/>
  <c r="K59" i="3" s="1"/>
  <c r="M59" i="3" s="1"/>
  <c r="J58" i="3"/>
  <c r="I58" i="3"/>
  <c r="L58" i="3" s="1"/>
  <c r="F58" i="3"/>
  <c r="K58" i="3" s="1"/>
  <c r="M58" i="3" s="1"/>
  <c r="J57" i="3"/>
  <c r="I57" i="3"/>
  <c r="L57" i="3" s="1"/>
  <c r="F57" i="3"/>
  <c r="J56" i="3"/>
  <c r="I56" i="3"/>
  <c r="L56" i="3" s="1"/>
  <c r="F56" i="3"/>
  <c r="K56" i="3" s="1"/>
  <c r="J55" i="3"/>
  <c r="I55" i="3"/>
  <c r="L55" i="3" s="1"/>
  <c r="F55" i="3"/>
  <c r="K55" i="3" s="1"/>
  <c r="J54" i="3"/>
  <c r="I54" i="3"/>
  <c r="L54" i="3" s="1"/>
  <c r="F54" i="3"/>
  <c r="K54" i="3" s="1"/>
  <c r="M54" i="3" s="1"/>
  <c r="J53" i="3"/>
  <c r="I53" i="3"/>
  <c r="L53" i="3" s="1"/>
  <c r="F53" i="3"/>
  <c r="J52" i="3"/>
  <c r="F52" i="3"/>
  <c r="K52" i="3" s="1"/>
  <c r="J51" i="3"/>
  <c r="I51" i="3"/>
  <c r="L51" i="3" s="1"/>
  <c r="F51" i="3"/>
  <c r="K51" i="3" s="1"/>
  <c r="J50" i="3"/>
  <c r="I50" i="3"/>
  <c r="L50" i="3" s="1"/>
  <c r="F50" i="3"/>
  <c r="K50" i="3" s="1"/>
  <c r="J49" i="3"/>
  <c r="I49" i="3"/>
  <c r="L49" i="3" s="1"/>
  <c r="F49" i="3"/>
  <c r="J48" i="3"/>
  <c r="F48" i="3"/>
  <c r="K48" i="3" s="1"/>
  <c r="L47" i="3"/>
  <c r="J47" i="3"/>
  <c r="I47" i="3"/>
  <c r="F47" i="3"/>
  <c r="K47" i="3" s="1"/>
  <c r="J46" i="3"/>
  <c r="I46" i="3"/>
  <c r="L46" i="3" s="1"/>
  <c r="F46" i="3"/>
  <c r="K46" i="3" s="1"/>
  <c r="J45" i="3"/>
  <c r="I45" i="3"/>
  <c r="L45" i="3" s="1"/>
  <c r="F45" i="3"/>
  <c r="J44" i="3"/>
  <c r="F44" i="3"/>
  <c r="K44" i="3" s="1"/>
  <c r="L43" i="3"/>
  <c r="J43" i="3"/>
  <c r="I43" i="3"/>
  <c r="F43" i="3"/>
  <c r="K43" i="3" s="1"/>
  <c r="M43" i="3" s="1"/>
  <c r="J42" i="3"/>
  <c r="I42" i="3"/>
  <c r="L42" i="3" s="1"/>
  <c r="F42" i="3"/>
  <c r="K42" i="3" s="1"/>
  <c r="M42" i="3" s="1"/>
  <c r="J41" i="3"/>
  <c r="I41" i="3"/>
  <c r="L41" i="3" s="1"/>
  <c r="F41" i="3"/>
  <c r="J40" i="3"/>
  <c r="I40" i="3"/>
  <c r="L40" i="3" s="1"/>
  <c r="F40" i="3"/>
  <c r="K40" i="3" s="1"/>
  <c r="J39" i="3"/>
  <c r="I39" i="3"/>
  <c r="L39" i="3" s="1"/>
  <c r="F39" i="3"/>
  <c r="K39" i="3" s="1"/>
  <c r="J38" i="3"/>
  <c r="I38" i="3"/>
  <c r="L38" i="3" s="1"/>
  <c r="F38" i="3"/>
  <c r="K38" i="3" s="1"/>
  <c r="M38" i="3" s="1"/>
  <c r="J37" i="3"/>
  <c r="I37" i="3"/>
  <c r="L37" i="3" s="1"/>
  <c r="F37" i="3"/>
  <c r="J36" i="3"/>
  <c r="F36" i="3"/>
  <c r="K36" i="3" s="1"/>
  <c r="J35" i="3"/>
  <c r="I35" i="3"/>
  <c r="L35" i="3" s="1"/>
  <c r="F35" i="3"/>
  <c r="K35" i="3" s="1"/>
  <c r="J34" i="3"/>
  <c r="I34" i="3"/>
  <c r="L34" i="3" s="1"/>
  <c r="F34" i="3"/>
  <c r="K34" i="3" s="1"/>
  <c r="J33" i="3"/>
  <c r="I33" i="3"/>
  <c r="L33" i="3" s="1"/>
  <c r="F33" i="3"/>
  <c r="J32" i="3"/>
  <c r="F32" i="3"/>
  <c r="K32" i="3" s="1"/>
  <c r="L31" i="3"/>
  <c r="J31" i="3"/>
  <c r="I31" i="3"/>
  <c r="F31" i="3"/>
  <c r="K31" i="3" s="1"/>
  <c r="J30" i="3"/>
  <c r="I30" i="3"/>
  <c r="L30" i="3" s="1"/>
  <c r="F30" i="3"/>
  <c r="K30" i="3" s="1"/>
  <c r="J29" i="3"/>
  <c r="I29" i="3"/>
  <c r="L29" i="3" s="1"/>
  <c r="F29" i="3"/>
  <c r="J28" i="3"/>
  <c r="F28" i="3"/>
  <c r="K28" i="3" s="1"/>
  <c r="L27" i="3"/>
  <c r="J27" i="3"/>
  <c r="I27" i="3"/>
  <c r="F27" i="3"/>
  <c r="K27" i="3" s="1"/>
  <c r="M27" i="3" s="1"/>
  <c r="J26" i="3"/>
  <c r="I26" i="3"/>
  <c r="L26" i="3" s="1"/>
  <c r="F26" i="3"/>
  <c r="K26" i="3" s="1"/>
  <c r="M26" i="3" s="1"/>
  <c r="J25" i="3"/>
  <c r="I25" i="3"/>
  <c r="L25" i="3" s="1"/>
  <c r="F25" i="3"/>
  <c r="J24" i="3"/>
  <c r="I24" i="3"/>
  <c r="L24" i="3" s="1"/>
  <c r="F24" i="3"/>
  <c r="K24" i="3" s="1"/>
  <c r="J23" i="3"/>
  <c r="I23" i="3"/>
  <c r="L23" i="3" s="1"/>
  <c r="F23" i="3"/>
  <c r="K23" i="3" s="1"/>
  <c r="J22" i="3"/>
  <c r="I22" i="3"/>
  <c r="L22" i="3" s="1"/>
  <c r="F22" i="3"/>
  <c r="K22" i="3" s="1"/>
  <c r="M22" i="3" s="1"/>
  <c r="J21" i="3"/>
  <c r="I21" i="3"/>
  <c r="L21" i="3" s="1"/>
  <c r="F21" i="3"/>
  <c r="J20" i="3"/>
  <c r="F20" i="3"/>
  <c r="K20" i="3" s="1"/>
  <c r="J19" i="3"/>
  <c r="I19" i="3"/>
  <c r="L19" i="3" s="1"/>
  <c r="F19" i="3"/>
  <c r="K19" i="3" s="1"/>
  <c r="J18" i="3"/>
  <c r="I18" i="3"/>
  <c r="L18" i="3" s="1"/>
  <c r="F18" i="3"/>
  <c r="K18" i="3" s="1"/>
  <c r="J17" i="3"/>
  <c r="I17" i="3"/>
  <c r="L17" i="3" s="1"/>
  <c r="F17" i="3"/>
  <c r="J16" i="3"/>
  <c r="F16" i="3"/>
  <c r="K16" i="3" s="1"/>
  <c r="L15" i="3"/>
  <c r="J15" i="3"/>
  <c r="I15" i="3"/>
  <c r="F15" i="3"/>
  <c r="K15" i="3" s="1"/>
  <c r="J14" i="3"/>
  <c r="I14" i="3"/>
  <c r="L14" i="3" s="1"/>
  <c r="F14" i="3"/>
  <c r="K14" i="3" s="1"/>
  <c r="J13" i="3"/>
  <c r="I13" i="3"/>
  <c r="L13" i="3" s="1"/>
  <c r="F13" i="3"/>
  <c r="J12" i="3"/>
  <c r="F12" i="3"/>
  <c r="K12" i="3" s="1"/>
  <c r="L11" i="3"/>
  <c r="J11" i="3"/>
  <c r="I11" i="3"/>
  <c r="F11" i="3"/>
  <c r="K11" i="3" s="1"/>
  <c r="M11" i="3" s="1"/>
  <c r="J10" i="3"/>
  <c r="I10" i="3"/>
  <c r="L10" i="3" s="1"/>
  <c r="F10" i="3"/>
  <c r="K10" i="3" s="1"/>
  <c r="M10" i="3" s="1"/>
  <c r="J9" i="3"/>
  <c r="I9" i="3"/>
  <c r="L9" i="3" s="1"/>
  <c r="F9" i="3"/>
  <c r="J8" i="3"/>
  <c r="I8" i="3"/>
  <c r="L8" i="3" s="1"/>
  <c r="F8" i="3"/>
  <c r="K8" i="3" s="1"/>
  <c r="J7" i="3"/>
  <c r="I7" i="3"/>
  <c r="L7" i="3" s="1"/>
  <c r="F7" i="3"/>
  <c r="K7" i="3" s="1"/>
  <c r="J6" i="3"/>
  <c r="I6" i="3"/>
  <c r="L6" i="3" s="1"/>
  <c r="F6" i="3"/>
  <c r="K6" i="3" s="1"/>
  <c r="M6" i="3" s="1"/>
  <c r="J5" i="3"/>
  <c r="I5" i="3"/>
  <c r="L5" i="3" s="1"/>
  <c r="F5" i="3"/>
  <c r="J4" i="3"/>
  <c r="I4" i="3"/>
  <c r="L4" i="3" s="1"/>
  <c r="F4" i="3"/>
  <c r="K4" i="3" s="1"/>
  <c r="F218" i="2"/>
  <c r="H218" i="2" s="1"/>
  <c r="F217" i="2"/>
  <c r="H217" i="2" s="1"/>
  <c r="H216" i="2"/>
  <c r="F216" i="2"/>
  <c r="F215" i="2"/>
  <c r="H215" i="2" s="1"/>
  <c r="H214" i="2"/>
  <c r="F214" i="2"/>
  <c r="H213" i="2"/>
  <c r="F213" i="2"/>
  <c r="H212" i="2"/>
  <c r="F212" i="2"/>
  <c r="H211" i="2"/>
  <c r="F211" i="2"/>
  <c r="H210" i="2"/>
  <c r="F210" i="2"/>
  <c r="H209" i="2"/>
  <c r="F209" i="2"/>
  <c r="H208" i="2"/>
  <c r="F208" i="2"/>
  <c r="H207" i="2"/>
  <c r="F207" i="2"/>
  <c r="H206" i="2"/>
  <c r="F206" i="2"/>
  <c r="H205" i="2"/>
  <c r="F205" i="2"/>
  <c r="H204" i="2"/>
  <c r="F204" i="2"/>
  <c r="H203" i="2"/>
  <c r="F203" i="2"/>
  <c r="H202" i="2"/>
  <c r="F202" i="2"/>
  <c r="H201" i="2"/>
  <c r="F201" i="2"/>
  <c r="H200" i="2"/>
  <c r="F200" i="2"/>
  <c r="H199" i="2"/>
  <c r="F199" i="2"/>
  <c r="H198" i="2"/>
  <c r="F198" i="2"/>
  <c r="H197" i="2"/>
  <c r="F197" i="2"/>
  <c r="H196" i="2"/>
  <c r="F196" i="2"/>
  <c r="H195" i="2"/>
  <c r="F195" i="2"/>
  <c r="H194" i="2"/>
  <c r="F194" i="2"/>
  <c r="H193" i="2"/>
  <c r="F193" i="2"/>
  <c r="H192" i="2"/>
  <c r="F192" i="2"/>
  <c r="H191" i="2"/>
  <c r="F191" i="2"/>
  <c r="H190" i="2"/>
  <c r="F190" i="2"/>
  <c r="H189" i="2"/>
  <c r="F189" i="2"/>
  <c r="H188" i="2"/>
  <c r="F188" i="2"/>
  <c r="H187" i="2"/>
  <c r="F187" i="2"/>
  <c r="H186" i="2"/>
  <c r="F186" i="2"/>
  <c r="H185" i="2"/>
  <c r="F185" i="2"/>
  <c r="H184" i="2"/>
  <c r="F184" i="2"/>
  <c r="H183" i="2"/>
  <c r="F183" i="2"/>
  <c r="H182" i="2"/>
  <c r="F182" i="2"/>
  <c r="H181" i="2"/>
  <c r="F181" i="2"/>
  <c r="H180" i="2"/>
  <c r="F180" i="2"/>
  <c r="H179" i="2"/>
  <c r="F179" i="2"/>
  <c r="H178" i="2"/>
  <c r="F178" i="2"/>
  <c r="H177" i="2"/>
  <c r="F177" i="2"/>
  <c r="H176" i="2"/>
  <c r="F176" i="2"/>
  <c r="H175" i="2"/>
  <c r="F175" i="2"/>
  <c r="H174" i="2"/>
  <c r="F174" i="2"/>
  <c r="H173" i="2"/>
  <c r="F173" i="2"/>
  <c r="H172" i="2"/>
  <c r="F172" i="2"/>
  <c r="H171" i="2"/>
  <c r="F171" i="2"/>
  <c r="H170" i="2"/>
  <c r="F170" i="2"/>
  <c r="H169" i="2"/>
  <c r="F169" i="2"/>
  <c r="H168" i="2"/>
  <c r="F168" i="2"/>
  <c r="H167" i="2"/>
  <c r="F167" i="2"/>
  <c r="H166" i="2"/>
  <c r="F166" i="2"/>
  <c r="H165" i="2"/>
  <c r="F165" i="2"/>
  <c r="H164" i="2"/>
  <c r="F164" i="2"/>
  <c r="H163" i="2"/>
  <c r="F163" i="2"/>
  <c r="H162" i="2"/>
  <c r="F162" i="2"/>
  <c r="H161" i="2"/>
  <c r="F161" i="2"/>
  <c r="H160" i="2"/>
  <c r="F160" i="2"/>
  <c r="H159" i="2"/>
  <c r="F159" i="2"/>
  <c r="H158" i="2"/>
  <c r="F158" i="2"/>
  <c r="H157" i="2"/>
  <c r="F157" i="2"/>
  <c r="H156" i="2"/>
  <c r="F156" i="2"/>
  <c r="H155" i="2"/>
  <c r="F155" i="2"/>
  <c r="H154" i="2"/>
  <c r="F154" i="2"/>
  <c r="H153" i="2"/>
  <c r="F153" i="2"/>
  <c r="H152" i="2"/>
  <c r="F152" i="2"/>
  <c r="H151" i="2"/>
  <c r="F151" i="2"/>
  <c r="H150" i="2"/>
  <c r="F150" i="2"/>
  <c r="H149" i="2"/>
  <c r="F149" i="2"/>
  <c r="H148" i="2"/>
  <c r="F148" i="2"/>
  <c r="H147" i="2"/>
  <c r="F147" i="2"/>
  <c r="H146" i="2"/>
  <c r="F146" i="2"/>
  <c r="H145" i="2"/>
  <c r="F145" i="2"/>
  <c r="H144" i="2"/>
  <c r="F144" i="2"/>
  <c r="H143" i="2"/>
  <c r="F143" i="2"/>
  <c r="H142" i="2"/>
  <c r="F142" i="2"/>
  <c r="H141" i="2"/>
  <c r="F141" i="2"/>
  <c r="H140" i="2"/>
  <c r="F140" i="2"/>
  <c r="H139" i="2"/>
  <c r="F139" i="2"/>
  <c r="H138" i="2"/>
  <c r="F138" i="2"/>
  <c r="H137" i="2"/>
  <c r="F137" i="2"/>
  <c r="H136" i="2"/>
  <c r="F136" i="2"/>
  <c r="H135" i="2"/>
  <c r="F135" i="2"/>
  <c r="H134" i="2"/>
  <c r="F134" i="2"/>
  <c r="H133" i="2"/>
  <c r="F133" i="2"/>
  <c r="H132" i="2"/>
  <c r="F132" i="2"/>
  <c r="H131" i="2"/>
  <c r="F131" i="2"/>
  <c r="H130" i="2"/>
  <c r="F130" i="2"/>
  <c r="H129" i="2"/>
  <c r="F129" i="2"/>
  <c r="H128" i="2"/>
  <c r="F128" i="2"/>
  <c r="H127" i="2"/>
  <c r="F127" i="2"/>
  <c r="H126" i="2"/>
  <c r="F126" i="2"/>
  <c r="H125" i="2"/>
  <c r="F125" i="2"/>
  <c r="H124" i="2"/>
  <c r="F124" i="2"/>
  <c r="H123" i="2"/>
  <c r="F123" i="2"/>
  <c r="H122" i="2"/>
  <c r="F122" i="2"/>
  <c r="H121" i="2"/>
  <c r="F121" i="2"/>
  <c r="H120" i="2"/>
  <c r="F120" i="2"/>
  <c r="H119" i="2"/>
  <c r="F119" i="2"/>
  <c r="H118" i="2"/>
  <c r="F118" i="2"/>
  <c r="H117" i="2"/>
  <c r="F117" i="2"/>
  <c r="H116" i="2"/>
  <c r="F116" i="2"/>
  <c r="H115" i="2"/>
  <c r="F115" i="2"/>
  <c r="H114" i="2"/>
  <c r="F114" i="2"/>
  <c r="H113" i="2"/>
  <c r="F113" i="2"/>
  <c r="H112" i="2"/>
  <c r="F112" i="2"/>
  <c r="H111" i="2"/>
  <c r="F111" i="2"/>
  <c r="H110" i="2"/>
  <c r="F110" i="2"/>
  <c r="H109" i="2"/>
  <c r="F109" i="2"/>
  <c r="H108" i="2"/>
  <c r="F108" i="2"/>
  <c r="H107" i="2"/>
  <c r="F107" i="2"/>
  <c r="H106" i="2"/>
  <c r="F106" i="2"/>
  <c r="H105" i="2"/>
  <c r="F105" i="2"/>
  <c r="H104" i="2"/>
  <c r="F104" i="2"/>
  <c r="H103" i="2"/>
  <c r="F103" i="2"/>
  <c r="H102" i="2"/>
  <c r="F102" i="2"/>
  <c r="H101" i="2"/>
  <c r="F101" i="2"/>
  <c r="H100" i="2"/>
  <c r="F100" i="2"/>
  <c r="H99" i="2"/>
  <c r="F99" i="2"/>
  <c r="H98" i="2"/>
  <c r="F98" i="2"/>
  <c r="H97" i="2"/>
  <c r="F97" i="2"/>
  <c r="H96" i="2"/>
  <c r="F96" i="2"/>
  <c r="H95" i="2"/>
  <c r="F95" i="2"/>
  <c r="H94" i="2"/>
  <c r="F94" i="2"/>
  <c r="H93" i="2"/>
  <c r="F93" i="2"/>
  <c r="H92" i="2"/>
  <c r="F92" i="2"/>
  <c r="H91" i="2"/>
  <c r="F91" i="2"/>
  <c r="H90" i="2"/>
  <c r="F90" i="2"/>
  <c r="H89" i="2"/>
  <c r="F89" i="2"/>
  <c r="H88" i="2"/>
  <c r="F88" i="2"/>
  <c r="H87" i="2"/>
  <c r="F87" i="2"/>
  <c r="H86" i="2"/>
  <c r="F86" i="2"/>
  <c r="H85" i="2"/>
  <c r="F85" i="2"/>
  <c r="H84" i="2"/>
  <c r="F84" i="2"/>
  <c r="H83" i="2"/>
  <c r="F83" i="2"/>
  <c r="H82" i="2"/>
  <c r="F82" i="2"/>
  <c r="H81" i="2"/>
  <c r="F81" i="2"/>
  <c r="H80" i="2"/>
  <c r="F80" i="2"/>
  <c r="H79" i="2"/>
  <c r="F79" i="2"/>
  <c r="H78" i="2"/>
  <c r="F78" i="2"/>
  <c r="H77" i="2"/>
  <c r="F77" i="2"/>
  <c r="H76" i="2"/>
  <c r="F76" i="2"/>
  <c r="H75" i="2"/>
  <c r="F75" i="2"/>
  <c r="H74" i="2"/>
  <c r="F74" i="2"/>
  <c r="H73" i="2"/>
  <c r="F73" i="2"/>
  <c r="H72" i="2"/>
  <c r="F72" i="2"/>
  <c r="H71" i="2"/>
  <c r="F71" i="2"/>
  <c r="H70" i="2"/>
  <c r="F70" i="2"/>
  <c r="H69" i="2"/>
  <c r="F69" i="2"/>
  <c r="H68" i="2"/>
  <c r="F68" i="2"/>
  <c r="H67" i="2"/>
  <c r="F67" i="2"/>
  <c r="H66" i="2"/>
  <c r="F66" i="2"/>
  <c r="H65" i="2"/>
  <c r="F65" i="2"/>
  <c r="H64" i="2"/>
  <c r="F64" i="2"/>
  <c r="H63" i="2"/>
  <c r="F63" i="2"/>
  <c r="H62" i="2"/>
  <c r="F62" i="2"/>
  <c r="H61" i="2"/>
  <c r="F61" i="2"/>
  <c r="H60" i="2"/>
  <c r="F60" i="2"/>
  <c r="H59" i="2"/>
  <c r="F59" i="2"/>
  <c r="H58" i="2"/>
  <c r="F58" i="2"/>
  <c r="H57" i="2"/>
  <c r="F57" i="2"/>
  <c r="H56" i="2"/>
  <c r="F56" i="2"/>
  <c r="H55" i="2"/>
  <c r="F55" i="2"/>
  <c r="H54" i="2"/>
  <c r="F54" i="2"/>
  <c r="H53" i="2"/>
  <c r="F53" i="2"/>
  <c r="H52" i="2"/>
  <c r="F52" i="2"/>
  <c r="H51" i="2"/>
  <c r="F51" i="2"/>
  <c r="H50" i="2"/>
  <c r="F50" i="2"/>
  <c r="H49" i="2"/>
  <c r="F49" i="2"/>
  <c r="H48" i="2"/>
  <c r="F48" i="2"/>
  <c r="H47" i="2"/>
  <c r="F47" i="2"/>
  <c r="H46" i="2"/>
  <c r="F46" i="2"/>
  <c r="H45" i="2"/>
  <c r="F45" i="2"/>
  <c r="H44" i="2"/>
  <c r="F44" i="2"/>
  <c r="H43" i="2"/>
  <c r="F43" i="2"/>
  <c r="H42" i="2"/>
  <c r="F42" i="2"/>
  <c r="H41" i="2"/>
  <c r="F41" i="2"/>
  <c r="H40" i="2"/>
  <c r="F40" i="2"/>
  <c r="H39" i="2"/>
  <c r="F39" i="2"/>
  <c r="H38" i="2"/>
  <c r="F38" i="2"/>
  <c r="H37" i="2"/>
  <c r="F37" i="2"/>
  <c r="H36" i="2"/>
  <c r="F36" i="2"/>
  <c r="H35" i="2"/>
  <c r="F35" i="2"/>
  <c r="H34" i="2"/>
  <c r="F34" i="2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F5" i="2"/>
  <c r="H4" i="2"/>
  <c r="F4" i="2"/>
  <c r="M108" i="3" l="1"/>
  <c r="M151" i="3"/>
  <c r="M156" i="3"/>
  <c r="M188" i="3"/>
  <c r="M15" i="3"/>
  <c r="M16" i="3"/>
  <c r="M31" i="3"/>
  <c r="M32" i="3"/>
  <c r="M47" i="3"/>
  <c r="M48" i="3"/>
  <c r="L61" i="3"/>
  <c r="M66" i="3"/>
  <c r="M72" i="3"/>
  <c r="M73" i="3"/>
  <c r="M88" i="3"/>
  <c r="M89" i="3"/>
  <c r="M98" i="3"/>
  <c r="M104" i="3"/>
  <c r="M105" i="3"/>
  <c r="M114" i="3"/>
  <c r="M121" i="3"/>
  <c r="M125" i="3"/>
  <c r="M130" i="3"/>
  <c r="M135" i="3"/>
  <c r="M140" i="3"/>
  <c r="M153" i="3"/>
  <c r="M166" i="3"/>
  <c r="M173" i="3"/>
  <c r="M180" i="3"/>
  <c r="M191" i="3"/>
  <c r="M204" i="3"/>
  <c r="M76" i="3"/>
  <c r="M92" i="3"/>
  <c r="M14" i="3"/>
  <c r="M19" i="3"/>
  <c r="M30" i="3"/>
  <c r="M35" i="3"/>
  <c r="M46" i="3"/>
  <c r="M51" i="3"/>
  <c r="M62" i="3"/>
  <c r="M68" i="3"/>
  <c r="M69" i="3"/>
  <c r="M75" i="3"/>
  <c r="M84" i="3"/>
  <c r="M85" i="3"/>
  <c r="M91" i="3"/>
  <c r="M100" i="3"/>
  <c r="M101" i="3"/>
  <c r="M107" i="3"/>
  <c r="M116" i="3"/>
  <c r="M117" i="3"/>
  <c r="M126" i="3"/>
  <c r="M152" i="3"/>
  <c r="M155" i="3"/>
  <c r="M160" i="3"/>
  <c r="M175" i="3"/>
  <c r="M184" i="3"/>
  <c r="M218" i="3"/>
  <c r="M148" i="3"/>
  <c r="M171" i="3"/>
  <c r="M7" i="3"/>
  <c r="M8" i="3"/>
  <c r="M18" i="3"/>
  <c r="M23" i="3"/>
  <c r="M24" i="3"/>
  <c r="M34" i="3"/>
  <c r="M39" i="3"/>
  <c r="M40" i="3"/>
  <c r="M50" i="3"/>
  <c r="M55" i="3"/>
  <c r="M56" i="3"/>
  <c r="M64" i="3"/>
  <c r="M65" i="3"/>
  <c r="M71" i="3"/>
  <c r="M80" i="3"/>
  <c r="M81" i="3"/>
  <c r="M87" i="3"/>
  <c r="M96" i="3"/>
  <c r="M97" i="3"/>
  <c r="M103" i="3"/>
  <c r="M112" i="3"/>
  <c r="M113" i="3"/>
  <c r="M119" i="3"/>
  <c r="M136" i="3"/>
  <c r="M139" i="3"/>
  <c r="M144" i="3"/>
  <c r="M157" i="3"/>
  <c r="L161" i="3"/>
  <c r="M164" i="3"/>
  <c r="M200" i="3"/>
  <c r="M208" i="3"/>
  <c r="M4" i="3"/>
  <c r="M12" i="3"/>
  <c r="M20" i="3"/>
  <c r="M28" i="3"/>
  <c r="M36" i="3"/>
  <c r="M44" i="3"/>
  <c r="M52" i="3"/>
  <c r="M60" i="3"/>
  <c r="M74" i="3"/>
  <c r="M90" i="3"/>
  <c r="M106" i="3"/>
  <c r="M78" i="3"/>
  <c r="M94" i="3"/>
  <c r="M110" i="3"/>
  <c r="M122" i="3"/>
  <c r="M120" i="3"/>
  <c r="K123" i="3"/>
  <c r="K182" i="3"/>
  <c r="K61" i="3"/>
  <c r="M61" i="3" s="1"/>
  <c r="K127" i="3"/>
  <c r="M127" i="3" s="1"/>
  <c r="M147" i="3"/>
  <c r="M124" i="3"/>
  <c r="M183" i="3"/>
  <c r="M128" i="3"/>
  <c r="M133" i="3"/>
  <c r="M163" i="3"/>
  <c r="M186" i="3"/>
  <c r="K5" i="3"/>
  <c r="M5" i="3" s="1"/>
  <c r="K9" i="3"/>
  <c r="M9" i="3" s="1"/>
  <c r="K13" i="3"/>
  <c r="M13" i="3" s="1"/>
  <c r="K17" i="3"/>
  <c r="M17" i="3" s="1"/>
  <c r="K21" i="3"/>
  <c r="M21" i="3" s="1"/>
  <c r="K25" i="3"/>
  <c r="M25" i="3" s="1"/>
  <c r="K29" i="3"/>
  <c r="M29" i="3" s="1"/>
  <c r="K33" i="3"/>
  <c r="M33" i="3" s="1"/>
  <c r="K37" i="3"/>
  <c r="M37" i="3" s="1"/>
  <c r="K41" i="3"/>
  <c r="M41" i="3" s="1"/>
  <c r="K45" i="3"/>
  <c r="M45" i="3" s="1"/>
  <c r="K49" i="3"/>
  <c r="M49" i="3" s="1"/>
  <c r="K53" i="3"/>
  <c r="M53" i="3" s="1"/>
  <c r="K57" i="3"/>
  <c r="M57" i="3" s="1"/>
  <c r="L123" i="3"/>
  <c r="K131" i="3"/>
  <c r="M131" i="3" s="1"/>
  <c r="M132" i="3"/>
  <c r="K197" i="3"/>
  <c r="M215" i="3"/>
  <c r="M216" i="3"/>
  <c r="K142" i="3"/>
  <c r="M142" i="3" s="1"/>
  <c r="M143" i="3"/>
  <c r="K145" i="3"/>
  <c r="M145" i="3" s="1"/>
  <c r="K158" i="3"/>
  <c r="M158" i="3" s="1"/>
  <c r="M159" i="3"/>
  <c r="K161" i="3"/>
  <c r="M187" i="3"/>
  <c r="M195" i="3"/>
  <c r="K198" i="3"/>
  <c r="M198" i="3" s="1"/>
  <c r="M199" i="3"/>
  <c r="M203" i="3"/>
  <c r="M207" i="3"/>
  <c r="M211" i="3"/>
  <c r="M212" i="3"/>
  <c r="K193" i="3"/>
  <c r="L138" i="3"/>
  <c r="M138" i="3" s="1"/>
  <c r="K146" i="3"/>
  <c r="M146" i="3" s="1"/>
  <c r="K149" i="3"/>
  <c r="M149" i="3" s="1"/>
  <c r="L154" i="3"/>
  <c r="M154" i="3" s="1"/>
  <c r="K162" i="3"/>
  <c r="M162" i="3" s="1"/>
  <c r="K165" i="3"/>
  <c r="M165" i="3" s="1"/>
  <c r="L169" i="3"/>
  <c r="M172" i="3"/>
  <c r="L178" i="3"/>
  <c r="M178" i="3" s="1"/>
  <c r="L182" i="3"/>
  <c r="L197" i="3"/>
  <c r="K202" i="3"/>
  <c r="M202" i="3" s="1"/>
  <c r="K206" i="3"/>
  <c r="M206" i="3" s="1"/>
  <c r="K210" i="3"/>
  <c r="M210" i="3" s="1"/>
  <c r="K169" i="3"/>
  <c r="L174" i="3"/>
  <c r="M174" i="3" s="1"/>
  <c r="L177" i="3"/>
  <c r="M177" i="3" s="1"/>
  <c r="K185" i="3"/>
  <c r="M185" i="3" s="1"/>
  <c r="L190" i="3"/>
  <c r="M190" i="3" s="1"/>
  <c r="L193" i="3"/>
  <c r="K201" i="3"/>
  <c r="M201" i="3" s="1"/>
  <c r="K205" i="3"/>
  <c r="M205" i="3" s="1"/>
  <c r="K209" i="3"/>
  <c r="M209" i="3" s="1"/>
  <c r="K213" i="3"/>
  <c r="M213" i="3" s="1"/>
  <c r="K217" i="3"/>
  <c r="M217" i="3" s="1"/>
  <c r="M182" i="3" l="1"/>
  <c r="M161" i="3"/>
  <c r="M193" i="3"/>
  <c r="M169" i="3"/>
  <c r="M197" i="3"/>
  <c r="M123" i="3"/>
</calcChain>
</file>

<file path=xl/sharedStrings.xml><?xml version="1.0" encoding="utf-8"?>
<sst xmlns="http://schemas.openxmlformats.org/spreadsheetml/2006/main" count="209" uniqueCount="69">
  <si>
    <t>No</t>
  </si>
  <si>
    <t>Perusahaan</t>
  </si>
  <si>
    <t>Tahun</t>
  </si>
  <si>
    <t>ESG Disclosure Score</t>
  </si>
  <si>
    <t>ACES</t>
  </si>
  <si>
    <t>ADHI</t>
  </si>
  <si>
    <t>AKRA</t>
  </si>
  <si>
    <t>AMRT</t>
  </si>
  <si>
    <t>ANTM</t>
  </si>
  <si>
    <t>ASII</t>
  </si>
  <si>
    <t>ASRI</t>
  </si>
  <si>
    <t>BHIT</t>
  </si>
  <si>
    <t>BMTR</t>
  </si>
  <si>
    <t>BSDE</t>
  </si>
  <si>
    <t>CTRA</t>
  </si>
  <si>
    <t>DVLA</t>
  </si>
  <si>
    <t>ELTY</t>
  </si>
  <si>
    <t>EMTK</t>
  </si>
  <si>
    <t>ERAA</t>
  </si>
  <si>
    <t>FREN</t>
  </si>
  <si>
    <t>GGRM</t>
  </si>
  <si>
    <t>HERO</t>
  </si>
  <si>
    <t>ICBP</t>
  </si>
  <si>
    <t>INDF</t>
  </si>
  <si>
    <t>ISAT</t>
  </si>
  <si>
    <t>JPFA</t>
  </si>
  <si>
    <t>KLBF</t>
  </si>
  <si>
    <t>LPKR</t>
  </si>
  <si>
    <t>MAPI</t>
  </si>
  <si>
    <t>MNCN</t>
  </si>
  <si>
    <t>MYOR</t>
  </si>
  <si>
    <t>PTPP</t>
  </si>
  <si>
    <t>RALS</t>
  </si>
  <si>
    <t>SCMA</t>
  </si>
  <si>
    <t>SILO</t>
  </si>
  <si>
    <t>SMAR</t>
  </si>
  <si>
    <t>SMCB</t>
  </si>
  <si>
    <t>SMRA</t>
  </si>
  <si>
    <t>TBIG</t>
  </si>
  <si>
    <t>TINS</t>
  </si>
  <si>
    <t>TLKM</t>
  </si>
  <si>
    <t>TOWR</t>
  </si>
  <si>
    <t>TSPC</t>
  </si>
  <si>
    <t>UNTR</t>
  </si>
  <si>
    <t>UNVR</t>
  </si>
  <si>
    <t>WIKA</t>
  </si>
  <si>
    <t>WTON</t>
  </si>
  <si>
    <t>Net Profit After Tax</t>
  </si>
  <si>
    <t>Total Assets</t>
  </si>
  <si>
    <t>Net Profit After Tax/Total Assets</t>
  </si>
  <si>
    <t>Total</t>
  </si>
  <si>
    <t>Profitabilitas (ROA)</t>
  </si>
  <si>
    <t>Tobin's Q</t>
  </si>
  <si>
    <t>EMV</t>
  </si>
  <si>
    <t>EBV</t>
  </si>
  <si>
    <t>D</t>
  </si>
  <si>
    <t>EMV + D</t>
  </si>
  <si>
    <t>EBV + D</t>
  </si>
  <si>
    <t>EMV+D/EBV+D</t>
  </si>
  <si>
    <t>Harga Saham (Penutupan Akhir Tahun)</t>
  </si>
  <si>
    <t>Jumlah Saham Beredar</t>
  </si>
  <si>
    <t>Total Aset</t>
  </si>
  <si>
    <t>Total Kewajiban</t>
  </si>
  <si>
    <t>Total Hutang</t>
  </si>
  <si>
    <t>WoB</t>
  </si>
  <si>
    <t>Total WoB</t>
  </si>
  <si>
    <t>Total Boards</t>
  </si>
  <si>
    <t>Total WoB/Total Boards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</si>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</sst>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Rp&quot;* #,##0_-;\-&quot;Rp&quot;* #,##0_-;_-&quot;Rp&quot;* &quot;-&quot;_-;_-@_-"/>
    <numFmt numFmtId="41" formatCode="_-* #,##0_-;\-* #,##0_-;_-* &quot;-&quot;_-;_-@_-"/>
    <numFmt numFmtId="164" formatCode="_-[$Rp-3809]* #,##0_-;\-[$Rp-3809]* #,##0_-;_-[$Rp-3809]* &quot;-&quot;??_-;_-@_-"/>
    <numFmt numFmtId="165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42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Border="1"/>
    <xf numFmtId="42" fontId="2" fillId="0" borderId="1" xfId="0" applyNumberFormat="1" applyFont="1" applyBorder="1"/>
    <xf numFmtId="165" fontId="2" fillId="0" borderId="1" xfId="0" applyNumberFormat="1" applyFont="1" applyBorder="1" applyAlignment="1">
      <alignment horizontal="center"/>
    </xf>
    <xf numFmtId="164" fontId="2" fillId="0" borderId="0" xfId="1" applyNumberFormat="1" applyFont="1"/>
    <xf numFmtId="42" fontId="2" fillId="0" borderId="0" xfId="0" applyNumberFormat="1" applyFont="1"/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42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2" fontId="2" fillId="0" borderId="1" xfId="0" applyNumberFormat="1" applyFont="1" applyBorder="1" applyAlignment="1">
      <alignment horizontal="center" vertical="center"/>
    </xf>
    <xf numFmtId="42" fontId="2" fillId="0" borderId="1" xfId="0" applyNumberFormat="1" applyFont="1" applyBorder="1" applyAlignment="1">
      <alignment horizontal="center"/>
    </xf>
    <xf numFmtId="41" fontId="2" fillId="0" borderId="1" xfId="1" applyFont="1" applyBorder="1"/>
    <xf numFmtId="2" fontId="2" fillId="0" borderId="1" xfId="0" applyNumberFormat="1" applyFont="1" applyBorder="1"/>
    <xf numFmtId="42" fontId="2" fillId="0" borderId="0" xfId="0" applyNumberFormat="1" applyFont="1" applyAlignment="1">
      <alignment horizontal="center"/>
    </xf>
    <xf numFmtId="41" fontId="2" fillId="0" borderId="0" xfId="1" applyFont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A3292-D3D8-457C-8F6F-2604363A634C}">
  <dimension ref="A1:D218"/>
  <sheetViews>
    <sheetView workbookViewId="0">
      <selection activeCell="G9" sqref="G9"/>
    </sheetView>
  </sheetViews>
  <sheetFormatPr defaultRowHeight="15.75" x14ac:dyDescent="0.25"/>
  <cols>
    <col min="1" max="1" width="3.85546875" style="5" bestFit="1" customWidth="1"/>
    <col min="2" max="2" width="10.85546875" style="5" bestFit="1" customWidth="1"/>
    <col min="3" max="3" width="9.140625" style="5"/>
    <col min="4" max="4" width="23" style="6" bestFit="1" customWidth="1"/>
  </cols>
  <sheetData>
    <row r="1" spans="1:4" ht="15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ht="15" x14ac:dyDescent="0.25">
      <c r="A2" s="1"/>
      <c r="B2" s="1"/>
      <c r="C2" s="1"/>
      <c r="D2" s="2"/>
    </row>
    <row r="3" spans="1:4" ht="15" x14ac:dyDescent="0.25">
      <c r="A3" s="1"/>
      <c r="B3" s="1"/>
      <c r="C3" s="1"/>
      <c r="D3" s="2"/>
    </row>
    <row r="4" spans="1:4" x14ac:dyDescent="0.25">
      <c r="A4" s="1">
        <v>1</v>
      </c>
      <c r="B4" s="1" t="s">
        <v>4</v>
      </c>
      <c r="C4" s="3">
        <v>2019</v>
      </c>
      <c r="D4" s="3">
        <v>18.43</v>
      </c>
    </row>
    <row r="5" spans="1:4" x14ac:dyDescent="0.25">
      <c r="A5" s="1"/>
      <c r="B5" s="1"/>
      <c r="C5" s="3">
        <v>2020</v>
      </c>
      <c r="D5" s="4">
        <v>29</v>
      </c>
    </row>
    <row r="6" spans="1:4" x14ac:dyDescent="0.25">
      <c r="A6" s="1"/>
      <c r="B6" s="1"/>
      <c r="C6" s="3">
        <v>2021</v>
      </c>
      <c r="D6" s="3">
        <v>33.479999999999997</v>
      </c>
    </row>
    <row r="7" spans="1:4" x14ac:dyDescent="0.25">
      <c r="A7" s="1"/>
      <c r="B7" s="1"/>
      <c r="C7" s="3">
        <v>2022</v>
      </c>
      <c r="D7" s="3">
        <v>31.01</v>
      </c>
    </row>
    <row r="8" spans="1:4" x14ac:dyDescent="0.25">
      <c r="A8" s="1"/>
      <c r="B8" s="1"/>
      <c r="C8" s="3">
        <v>2023</v>
      </c>
      <c r="D8" s="3">
        <v>37.729999999999997</v>
      </c>
    </row>
    <row r="9" spans="1:4" x14ac:dyDescent="0.25">
      <c r="A9" s="1">
        <v>2</v>
      </c>
      <c r="B9" s="1" t="s">
        <v>5</v>
      </c>
      <c r="C9" s="3">
        <v>2019</v>
      </c>
      <c r="D9" s="3">
        <v>29.98</v>
      </c>
    </row>
    <row r="10" spans="1:4" x14ac:dyDescent="0.25">
      <c r="A10" s="1"/>
      <c r="B10" s="1"/>
      <c r="C10" s="3">
        <v>2020</v>
      </c>
      <c r="D10" s="3">
        <v>40.409999999999997</v>
      </c>
    </row>
    <row r="11" spans="1:4" x14ac:dyDescent="0.25">
      <c r="A11" s="1"/>
      <c r="B11" s="1"/>
      <c r="C11" s="3">
        <v>2021</v>
      </c>
      <c r="D11" s="3">
        <v>40.409999999999997</v>
      </c>
    </row>
    <row r="12" spans="1:4" x14ac:dyDescent="0.25">
      <c r="A12" s="1"/>
      <c r="B12" s="1"/>
      <c r="C12" s="3">
        <v>2022</v>
      </c>
      <c r="D12" s="3">
        <v>40.380000000000003</v>
      </c>
    </row>
    <row r="13" spans="1:4" x14ac:dyDescent="0.25">
      <c r="A13" s="1"/>
      <c r="B13" s="1"/>
      <c r="C13" s="3">
        <v>2023</v>
      </c>
      <c r="D13" s="3">
        <v>40.630000000000003</v>
      </c>
    </row>
    <row r="14" spans="1:4" x14ac:dyDescent="0.25">
      <c r="A14" s="1">
        <v>3</v>
      </c>
      <c r="B14" s="1" t="s">
        <v>6</v>
      </c>
      <c r="C14" s="3">
        <v>2019</v>
      </c>
      <c r="D14" s="3">
        <v>49.13</v>
      </c>
    </row>
    <row r="15" spans="1:4" x14ac:dyDescent="0.25">
      <c r="A15" s="1"/>
      <c r="B15" s="1"/>
      <c r="C15" s="3">
        <v>2020</v>
      </c>
      <c r="D15" s="3">
        <v>49.05</v>
      </c>
    </row>
    <row r="16" spans="1:4" x14ac:dyDescent="0.25">
      <c r="A16" s="1"/>
      <c r="B16" s="1"/>
      <c r="C16" s="3">
        <v>2021</v>
      </c>
      <c r="D16" s="3">
        <v>50.98</v>
      </c>
    </row>
    <row r="17" spans="1:4" x14ac:dyDescent="0.25">
      <c r="A17" s="1"/>
      <c r="B17" s="1"/>
      <c r="C17" s="3">
        <v>2022</v>
      </c>
      <c r="D17" s="3">
        <v>53.28</v>
      </c>
    </row>
    <row r="18" spans="1:4" x14ac:dyDescent="0.25">
      <c r="A18" s="1"/>
      <c r="B18" s="1"/>
      <c r="C18" s="3">
        <v>2023</v>
      </c>
      <c r="D18" s="3">
        <v>52.08</v>
      </c>
    </row>
    <row r="19" spans="1:4" x14ac:dyDescent="0.25">
      <c r="A19" s="1">
        <v>4</v>
      </c>
      <c r="B19" s="1" t="s">
        <v>7</v>
      </c>
      <c r="C19" s="3">
        <v>2019</v>
      </c>
      <c r="D19" s="4">
        <v>31.42</v>
      </c>
    </row>
    <row r="20" spans="1:4" x14ac:dyDescent="0.25">
      <c r="A20" s="1"/>
      <c r="B20" s="1"/>
      <c r="C20" s="3">
        <v>2020</v>
      </c>
      <c r="D20" s="4">
        <v>48.01</v>
      </c>
    </row>
    <row r="21" spans="1:4" x14ac:dyDescent="0.25">
      <c r="A21" s="1"/>
      <c r="B21" s="1"/>
      <c r="C21" s="3">
        <v>2021</v>
      </c>
      <c r="D21" s="4">
        <v>48.47</v>
      </c>
    </row>
    <row r="22" spans="1:4" x14ac:dyDescent="0.25">
      <c r="A22" s="1"/>
      <c r="B22" s="1"/>
      <c r="C22" s="3">
        <v>2022</v>
      </c>
      <c r="D22" s="4">
        <v>44.97</v>
      </c>
    </row>
    <row r="23" spans="1:4" x14ac:dyDescent="0.25">
      <c r="A23" s="1"/>
      <c r="B23" s="1"/>
      <c r="C23" s="3">
        <v>2023</v>
      </c>
      <c r="D23" s="4">
        <v>49.7</v>
      </c>
    </row>
    <row r="24" spans="1:4" x14ac:dyDescent="0.25">
      <c r="A24" s="1">
        <v>5</v>
      </c>
      <c r="B24" s="1" t="s">
        <v>8</v>
      </c>
      <c r="C24" s="3">
        <v>2019</v>
      </c>
      <c r="D24" s="3">
        <v>57.39</v>
      </c>
    </row>
    <row r="25" spans="1:4" x14ac:dyDescent="0.25">
      <c r="A25" s="1"/>
      <c r="B25" s="1"/>
      <c r="C25" s="3">
        <v>2020</v>
      </c>
      <c r="D25" s="3">
        <v>58.22</v>
      </c>
    </row>
    <row r="26" spans="1:4" x14ac:dyDescent="0.25">
      <c r="A26" s="1"/>
      <c r="B26" s="1"/>
      <c r="C26" s="3">
        <v>2021</v>
      </c>
      <c r="D26" s="3">
        <v>58.88</v>
      </c>
    </row>
    <row r="27" spans="1:4" x14ac:dyDescent="0.25">
      <c r="A27" s="1"/>
      <c r="B27" s="1"/>
      <c r="C27" s="3">
        <v>2022</v>
      </c>
      <c r="D27" s="3">
        <v>62.29</v>
      </c>
    </row>
    <row r="28" spans="1:4" x14ac:dyDescent="0.25">
      <c r="A28" s="1"/>
      <c r="B28" s="1"/>
      <c r="C28" s="3">
        <v>2023</v>
      </c>
      <c r="D28" s="3">
        <v>63.14</v>
      </c>
    </row>
    <row r="29" spans="1:4" x14ac:dyDescent="0.25">
      <c r="A29" s="1">
        <v>6</v>
      </c>
      <c r="B29" s="1" t="s">
        <v>9</v>
      </c>
      <c r="C29" s="3">
        <v>2019</v>
      </c>
      <c r="D29" s="4">
        <v>53.11</v>
      </c>
    </row>
    <row r="30" spans="1:4" x14ac:dyDescent="0.25">
      <c r="A30" s="1"/>
      <c r="B30" s="1"/>
      <c r="C30" s="3">
        <v>2020</v>
      </c>
      <c r="D30" s="4">
        <v>53.11</v>
      </c>
    </row>
    <row r="31" spans="1:4" x14ac:dyDescent="0.25">
      <c r="A31" s="1"/>
      <c r="B31" s="1"/>
      <c r="C31" s="3">
        <v>2021</v>
      </c>
      <c r="D31" s="4">
        <v>52.4</v>
      </c>
    </row>
    <row r="32" spans="1:4" x14ac:dyDescent="0.25">
      <c r="A32" s="1"/>
      <c r="B32" s="1"/>
      <c r="C32" s="3">
        <v>2022</v>
      </c>
      <c r="D32" s="4">
        <v>59.75</v>
      </c>
    </row>
    <row r="33" spans="1:4" x14ac:dyDescent="0.25">
      <c r="A33" s="1"/>
      <c r="B33" s="1"/>
      <c r="C33" s="3">
        <v>2023</v>
      </c>
      <c r="D33" s="4">
        <v>58.89</v>
      </c>
    </row>
    <row r="34" spans="1:4" x14ac:dyDescent="0.25">
      <c r="A34" s="1">
        <v>7</v>
      </c>
      <c r="B34" s="1" t="s">
        <v>10</v>
      </c>
      <c r="C34" s="3">
        <v>2019</v>
      </c>
      <c r="D34" s="4">
        <v>30.3</v>
      </c>
    </row>
    <row r="35" spans="1:4" x14ac:dyDescent="0.25">
      <c r="A35" s="1"/>
      <c r="B35" s="1"/>
      <c r="C35" s="3">
        <v>2020</v>
      </c>
      <c r="D35" s="4">
        <v>30.25</v>
      </c>
    </row>
    <row r="36" spans="1:4" x14ac:dyDescent="0.25">
      <c r="A36" s="1"/>
      <c r="B36" s="1"/>
      <c r="C36" s="3">
        <v>2021</v>
      </c>
      <c r="D36" s="4">
        <v>39.19</v>
      </c>
    </row>
    <row r="37" spans="1:4" x14ac:dyDescent="0.25">
      <c r="A37" s="1"/>
      <c r="B37" s="1"/>
      <c r="C37" s="3">
        <v>2022</v>
      </c>
      <c r="D37" s="4">
        <v>39.19</v>
      </c>
    </row>
    <row r="38" spans="1:4" x14ac:dyDescent="0.25">
      <c r="A38" s="1"/>
      <c r="B38" s="1"/>
      <c r="C38" s="3">
        <v>2023</v>
      </c>
      <c r="D38" s="4">
        <v>39.19</v>
      </c>
    </row>
    <row r="39" spans="1:4" x14ac:dyDescent="0.25">
      <c r="A39" s="1">
        <v>8</v>
      </c>
      <c r="B39" s="1" t="s">
        <v>11</v>
      </c>
      <c r="C39" s="3">
        <v>2019</v>
      </c>
      <c r="D39" s="4">
        <v>29.91</v>
      </c>
    </row>
    <row r="40" spans="1:4" x14ac:dyDescent="0.25">
      <c r="A40" s="1"/>
      <c r="B40" s="1"/>
      <c r="C40" s="3">
        <v>2020</v>
      </c>
      <c r="D40" s="4">
        <v>30.48</v>
      </c>
    </row>
    <row r="41" spans="1:4" x14ac:dyDescent="0.25">
      <c r="A41" s="1"/>
      <c r="B41" s="1"/>
      <c r="C41" s="3">
        <v>2021</v>
      </c>
      <c r="D41" s="4">
        <v>33.86</v>
      </c>
    </row>
    <row r="42" spans="1:4" x14ac:dyDescent="0.25">
      <c r="A42" s="1"/>
      <c r="B42" s="1"/>
      <c r="C42" s="3">
        <v>2022</v>
      </c>
      <c r="D42" s="4">
        <v>31.1</v>
      </c>
    </row>
    <row r="43" spans="1:4" x14ac:dyDescent="0.25">
      <c r="A43" s="1"/>
      <c r="B43" s="1"/>
      <c r="C43" s="3">
        <v>2023</v>
      </c>
      <c r="D43" s="4">
        <v>39.44</v>
      </c>
    </row>
    <row r="44" spans="1:4" x14ac:dyDescent="0.25">
      <c r="A44" s="1">
        <v>9</v>
      </c>
      <c r="B44" s="1" t="s">
        <v>12</v>
      </c>
      <c r="C44" s="3">
        <v>2019</v>
      </c>
      <c r="D44" s="3">
        <v>27.04</v>
      </c>
    </row>
    <row r="45" spans="1:4" x14ac:dyDescent="0.25">
      <c r="A45" s="1"/>
      <c r="B45" s="1"/>
      <c r="C45" s="3">
        <v>2020</v>
      </c>
      <c r="D45" s="3">
        <v>34.19</v>
      </c>
    </row>
    <row r="46" spans="1:4" x14ac:dyDescent="0.25">
      <c r="A46" s="1"/>
      <c r="B46" s="1"/>
      <c r="C46" s="3">
        <v>2021</v>
      </c>
      <c r="D46" s="3">
        <v>35.049999999999997</v>
      </c>
    </row>
    <row r="47" spans="1:4" x14ac:dyDescent="0.25">
      <c r="A47" s="1"/>
      <c r="B47" s="1"/>
      <c r="C47" s="3">
        <v>2022</v>
      </c>
      <c r="D47" s="3">
        <v>36.770000000000003</v>
      </c>
    </row>
    <row r="48" spans="1:4" x14ac:dyDescent="0.25">
      <c r="A48" s="1"/>
      <c r="B48" s="1"/>
      <c r="C48" s="3">
        <v>2023</v>
      </c>
      <c r="D48" s="3">
        <v>36.770000000000003</v>
      </c>
    </row>
    <row r="49" spans="1:4" x14ac:dyDescent="0.25">
      <c r="A49" s="1">
        <v>10</v>
      </c>
      <c r="B49" s="1" t="s">
        <v>13</v>
      </c>
      <c r="C49" s="3">
        <v>2019</v>
      </c>
      <c r="D49" s="3">
        <v>40.869999999999997</v>
      </c>
    </row>
    <row r="50" spans="1:4" x14ac:dyDescent="0.25">
      <c r="A50" s="1"/>
      <c r="B50" s="1"/>
      <c r="C50" s="3">
        <v>2020</v>
      </c>
      <c r="D50" s="3">
        <v>43.47</v>
      </c>
    </row>
    <row r="51" spans="1:4" x14ac:dyDescent="0.25">
      <c r="A51" s="1"/>
      <c r="B51" s="1"/>
      <c r="C51" s="3">
        <v>2021</v>
      </c>
      <c r="D51" s="3">
        <v>50.25</v>
      </c>
    </row>
    <row r="52" spans="1:4" x14ac:dyDescent="0.25">
      <c r="A52" s="1"/>
      <c r="B52" s="1"/>
      <c r="C52" s="3">
        <v>2022</v>
      </c>
      <c r="D52" s="3">
        <v>51.45</v>
      </c>
    </row>
    <row r="53" spans="1:4" x14ac:dyDescent="0.25">
      <c r="A53" s="1"/>
      <c r="B53" s="1"/>
      <c r="C53" s="3">
        <v>2023</v>
      </c>
      <c r="D53" s="3">
        <v>51.58</v>
      </c>
    </row>
    <row r="54" spans="1:4" x14ac:dyDescent="0.25">
      <c r="A54" s="1">
        <v>11</v>
      </c>
      <c r="B54" s="1" t="s">
        <v>14</v>
      </c>
      <c r="C54" s="3">
        <v>2019</v>
      </c>
      <c r="D54" s="3">
        <v>34.72</v>
      </c>
    </row>
    <row r="55" spans="1:4" x14ac:dyDescent="0.25">
      <c r="A55" s="1"/>
      <c r="B55" s="1"/>
      <c r="C55" s="3">
        <v>2020</v>
      </c>
      <c r="D55" s="3">
        <v>37.67</v>
      </c>
    </row>
    <row r="56" spans="1:4" x14ac:dyDescent="0.25">
      <c r="A56" s="1"/>
      <c r="B56" s="1"/>
      <c r="C56" s="3">
        <v>2021</v>
      </c>
      <c r="D56" s="3">
        <v>40.35</v>
      </c>
    </row>
    <row r="57" spans="1:4" x14ac:dyDescent="0.25">
      <c r="A57" s="1"/>
      <c r="B57" s="1"/>
      <c r="C57" s="3">
        <v>2022</v>
      </c>
      <c r="D57" s="3">
        <v>40.090000000000003</v>
      </c>
    </row>
    <row r="58" spans="1:4" x14ac:dyDescent="0.25">
      <c r="A58" s="1"/>
      <c r="B58" s="1"/>
      <c r="C58" s="3">
        <v>2023</v>
      </c>
      <c r="D58" s="3">
        <v>47.69</v>
      </c>
    </row>
    <row r="59" spans="1:4" x14ac:dyDescent="0.25">
      <c r="A59" s="1">
        <v>12</v>
      </c>
      <c r="B59" s="1" t="s">
        <v>15</v>
      </c>
      <c r="C59" s="3">
        <v>2019</v>
      </c>
      <c r="D59" s="4">
        <v>26.81</v>
      </c>
    </row>
    <row r="60" spans="1:4" x14ac:dyDescent="0.25">
      <c r="A60" s="1"/>
      <c r="B60" s="1"/>
      <c r="C60" s="3">
        <v>2020</v>
      </c>
      <c r="D60" s="4">
        <v>29.47</v>
      </c>
    </row>
    <row r="61" spans="1:4" x14ac:dyDescent="0.25">
      <c r="A61" s="1"/>
      <c r="B61" s="1"/>
      <c r="C61" s="3">
        <v>2021</v>
      </c>
      <c r="D61" s="4">
        <v>35.65</v>
      </c>
    </row>
    <row r="62" spans="1:4" x14ac:dyDescent="0.25">
      <c r="A62" s="1"/>
      <c r="B62" s="1"/>
      <c r="C62" s="3">
        <v>2022</v>
      </c>
      <c r="D62" s="4">
        <v>33.979999999999997</v>
      </c>
    </row>
    <row r="63" spans="1:4" x14ac:dyDescent="0.25">
      <c r="A63" s="1"/>
      <c r="B63" s="1"/>
      <c r="C63" s="3">
        <v>2023</v>
      </c>
      <c r="D63" s="4">
        <v>39.1</v>
      </c>
    </row>
    <row r="64" spans="1:4" x14ac:dyDescent="0.25">
      <c r="A64" s="1">
        <v>13</v>
      </c>
      <c r="B64" s="1" t="s">
        <v>16</v>
      </c>
      <c r="C64" s="3">
        <v>2019</v>
      </c>
      <c r="D64" s="4">
        <v>50.09</v>
      </c>
    </row>
    <row r="65" spans="1:4" x14ac:dyDescent="0.25">
      <c r="A65" s="1"/>
      <c r="B65" s="1"/>
      <c r="C65" s="3">
        <v>2020</v>
      </c>
      <c r="D65" s="4">
        <v>49.8</v>
      </c>
    </row>
    <row r="66" spans="1:4" x14ac:dyDescent="0.25">
      <c r="A66" s="1"/>
      <c r="B66" s="1"/>
      <c r="C66" s="3">
        <v>2021</v>
      </c>
      <c r="D66" s="4">
        <v>47.54</v>
      </c>
    </row>
    <row r="67" spans="1:4" x14ac:dyDescent="0.25">
      <c r="A67" s="1"/>
      <c r="B67" s="1"/>
      <c r="C67" s="3">
        <v>2022</v>
      </c>
      <c r="D67" s="4">
        <v>47.54</v>
      </c>
    </row>
    <row r="68" spans="1:4" x14ac:dyDescent="0.25">
      <c r="A68" s="1"/>
      <c r="B68" s="1"/>
      <c r="C68" s="3">
        <v>2023</v>
      </c>
      <c r="D68" s="4">
        <v>47.54</v>
      </c>
    </row>
    <row r="69" spans="1:4" x14ac:dyDescent="0.25">
      <c r="A69" s="1">
        <v>14</v>
      </c>
      <c r="B69" s="1" t="s">
        <v>17</v>
      </c>
      <c r="C69" s="3">
        <v>2019</v>
      </c>
      <c r="D69" s="3">
        <v>34.29</v>
      </c>
    </row>
    <row r="70" spans="1:4" x14ac:dyDescent="0.25">
      <c r="A70" s="1"/>
      <c r="B70" s="1"/>
      <c r="C70" s="3">
        <v>2020</v>
      </c>
      <c r="D70" s="3">
        <v>36.39</v>
      </c>
    </row>
    <row r="71" spans="1:4" x14ac:dyDescent="0.25">
      <c r="A71" s="1"/>
      <c r="B71" s="1"/>
      <c r="C71" s="3">
        <v>2021</v>
      </c>
      <c r="D71" s="3">
        <v>35.96</v>
      </c>
    </row>
    <row r="72" spans="1:4" x14ac:dyDescent="0.25">
      <c r="A72" s="1"/>
      <c r="B72" s="1"/>
      <c r="C72" s="3">
        <v>2022</v>
      </c>
      <c r="D72" s="3">
        <v>36.42</v>
      </c>
    </row>
    <row r="73" spans="1:4" x14ac:dyDescent="0.25">
      <c r="A73" s="1"/>
      <c r="B73" s="1"/>
      <c r="C73" s="3">
        <v>2023</v>
      </c>
      <c r="D73" s="3">
        <v>42.09</v>
      </c>
    </row>
    <row r="74" spans="1:4" x14ac:dyDescent="0.25">
      <c r="A74" s="1">
        <v>15</v>
      </c>
      <c r="B74" s="1" t="s">
        <v>18</v>
      </c>
      <c r="C74" s="3">
        <v>2019</v>
      </c>
      <c r="D74" s="3">
        <v>24.62</v>
      </c>
    </row>
    <row r="75" spans="1:4" x14ac:dyDescent="0.25">
      <c r="A75" s="1"/>
      <c r="B75" s="1"/>
      <c r="C75" s="3">
        <v>2020</v>
      </c>
      <c r="D75" s="3">
        <v>27.03</v>
      </c>
    </row>
    <row r="76" spans="1:4" x14ac:dyDescent="0.25">
      <c r="A76" s="1"/>
      <c r="B76" s="1"/>
      <c r="C76" s="3">
        <v>2021</v>
      </c>
      <c r="D76" s="3">
        <v>31.13</v>
      </c>
    </row>
    <row r="77" spans="1:4" x14ac:dyDescent="0.25">
      <c r="A77" s="1"/>
      <c r="B77" s="1"/>
      <c r="C77" s="3">
        <v>2022</v>
      </c>
      <c r="D77" s="3">
        <v>31.32</v>
      </c>
    </row>
    <row r="78" spans="1:4" x14ac:dyDescent="0.25">
      <c r="A78" s="1"/>
      <c r="B78" s="1"/>
      <c r="C78" s="3">
        <v>2023</v>
      </c>
      <c r="D78" s="3">
        <v>31.61</v>
      </c>
    </row>
    <row r="79" spans="1:4" x14ac:dyDescent="0.25">
      <c r="A79" s="1">
        <v>16</v>
      </c>
      <c r="B79" s="1" t="s">
        <v>19</v>
      </c>
      <c r="C79" s="3">
        <v>2019</v>
      </c>
      <c r="D79" s="3">
        <v>26.53</v>
      </c>
    </row>
    <row r="80" spans="1:4" x14ac:dyDescent="0.25">
      <c r="A80" s="1"/>
      <c r="B80" s="1"/>
      <c r="C80" s="3">
        <v>2020</v>
      </c>
      <c r="D80" s="3">
        <v>28.01</v>
      </c>
    </row>
    <row r="81" spans="1:4" x14ac:dyDescent="0.25">
      <c r="A81" s="1"/>
      <c r="B81" s="1"/>
      <c r="C81" s="3">
        <v>2021</v>
      </c>
      <c r="D81" s="3">
        <v>35.22</v>
      </c>
    </row>
    <row r="82" spans="1:4" x14ac:dyDescent="0.25">
      <c r="A82" s="1"/>
      <c r="B82" s="1"/>
      <c r="C82" s="3">
        <v>2022</v>
      </c>
      <c r="D82" s="3">
        <v>35.979999999999997</v>
      </c>
    </row>
    <row r="83" spans="1:4" x14ac:dyDescent="0.25">
      <c r="A83" s="1"/>
      <c r="B83" s="1"/>
      <c r="C83" s="3">
        <v>2023</v>
      </c>
      <c r="D83" s="3">
        <v>37.950000000000003</v>
      </c>
    </row>
    <row r="84" spans="1:4" x14ac:dyDescent="0.25">
      <c r="A84" s="1">
        <v>17</v>
      </c>
      <c r="B84" s="1" t="s">
        <v>20</v>
      </c>
      <c r="C84" s="3">
        <v>2019</v>
      </c>
      <c r="D84" s="3">
        <v>31.68</v>
      </c>
    </row>
    <row r="85" spans="1:4" x14ac:dyDescent="0.25">
      <c r="A85" s="1"/>
      <c r="B85" s="1"/>
      <c r="C85" s="3">
        <v>2020</v>
      </c>
      <c r="D85" s="3">
        <v>31.68</v>
      </c>
    </row>
    <row r="86" spans="1:4" x14ac:dyDescent="0.25">
      <c r="A86" s="1"/>
      <c r="B86" s="1"/>
      <c r="C86" s="3">
        <v>2021</v>
      </c>
      <c r="D86" s="3">
        <v>32.61</v>
      </c>
    </row>
    <row r="87" spans="1:4" x14ac:dyDescent="0.25">
      <c r="A87" s="1"/>
      <c r="B87" s="1"/>
      <c r="C87" s="3">
        <v>2022</v>
      </c>
      <c r="D87" s="3">
        <v>33.450000000000003</v>
      </c>
    </row>
    <row r="88" spans="1:4" x14ac:dyDescent="0.25">
      <c r="A88" s="1"/>
      <c r="B88" s="1"/>
      <c r="C88" s="3">
        <v>2023</v>
      </c>
      <c r="D88" s="3">
        <v>34.18</v>
      </c>
    </row>
    <row r="89" spans="1:4" x14ac:dyDescent="0.25">
      <c r="A89" s="1">
        <v>18</v>
      </c>
      <c r="B89" s="1" t="s">
        <v>21</v>
      </c>
      <c r="C89" s="3">
        <v>2019</v>
      </c>
      <c r="D89" s="3">
        <v>42.42</v>
      </c>
    </row>
    <row r="90" spans="1:4" x14ac:dyDescent="0.25">
      <c r="A90" s="1"/>
      <c r="B90" s="1"/>
      <c r="C90" s="3">
        <v>2020</v>
      </c>
      <c r="D90" s="3">
        <v>40.49</v>
      </c>
    </row>
    <row r="91" spans="1:4" x14ac:dyDescent="0.25">
      <c r="A91" s="1"/>
      <c r="B91" s="1"/>
      <c r="C91" s="3">
        <v>2021</v>
      </c>
      <c r="D91" s="3">
        <v>42.09</v>
      </c>
    </row>
    <row r="92" spans="1:4" x14ac:dyDescent="0.25">
      <c r="A92" s="1"/>
      <c r="B92" s="1"/>
      <c r="C92" s="3">
        <v>2022</v>
      </c>
      <c r="D92" s="3">
        <v>44.68</v>
      </c>
    </row>
    <row r="93" spans="1:4" x14ac:dyDescent="0.25">
      <c r="A93" s="1"/>
      <c r="B93" s="1"/>
      <c r="C93" s="3">
        <v>2023</v>
      </c>
      <c r="D93" s="3">
        <v>44.49</v>
      </c>
    </row>
    <row r="94" spans="1:4" x14ac:dyDescent="0.25">
      <c r="A94" s="1">
        <v>19</v>
      </c>
      <c r="B94" s="1" t="s">
        <v>22</v>
      </c>
      <c r="C94" s="3">
        <v>2019</v>
      </c>
      <c r="D94" s="4">
        <v>31.3</v>
      </c>
    </row>
    <row r="95" spans="1:4" x14ac:dyDescent="0.25">
      <c r="A95" s="1"/>
      <c r="B95" s="1"/>
      <c r="C95" s="3">
        <v>2020</v>
      </c>
      <c r="D95" s="4">
        <v>31.3</v>
      </c>
    </row>
    <row r="96" spans="1:4" x14ac:dyDescent="0.25">
      <c r="A96" s="1"/>
      <c r="B96" s="1"/>
      <c r="C96" s="3">
        <v>2021</v>
      </c>
      <c r="D96" s="4">
        <v>51.15</v>
      </c>
    </row>
    <row r="97" spans="1:4" x14ac:dyDescent="0.25">
      <c r="A97" s="1"/>
      <c r="B97" s="1"/>
      <c r="C97" s="3">
        <v>2022</v>
      </c>
      <c r="D97" s="4">
        <v>52.41</v>
      </c>
    </row>
    <row r="98" spans="1:4" x14ac:dyDescent="0.25">
      <c r="A98" s="1"/>
      <c r="B98" s="1"/>
      <c r="C98" s="3">
        <v>2023</v>
      </c>
      <c r="D98" s="4">
        <v>51.25</v>
      </c>
    </row>
    <row r="99" spans="1:4" x14ac:dyDescent="0.25">
      <c r="A99" s="1">
        <v>20</v>
      </c>
      <c r="B99" s="1" t="s">
        <v>23</v>
      </c>
      <c r="C99" s="3">
        <v>2019</v>
      </c>
      <c r="D99" s="4">
        <v>32.51</v>
      </c>
    </row>
    <row r="100" spans="1:4" x14ac:dyDescent="0.25">
      <c r="A100" s="1"/>
      <c r="B100" s="1"/>
      <c r="C100" s="3">
        <v>2020</v>
      </c>
      <c r="D100" s="4">
        <v>32.51</v>
      </c>
    </row>
    <row r="101" spans="1:4" x14ac:dyDescent="0.25">
      <c r="A101" s="1"/>
      <c r="B101" s="1"/>
      <c r="C101" s="3">
        <v>2021</v>
      </c>
      <c r="D101" s="4">
        <v>51.97</v>
      </c>
    </row>
    <row r="102" spans="1:4" x14ac:dyDescent="0.25">
      <c r="A102" s="1"/>
      <c r="B102" s="1"/>
      <c r="C102" s="3">
        <v>2022</v>
      </c>
      <c r="D102" s="4">
        <v>54.6</v>
      </c>
    </row>
    <row r="103" spans="1:4" x14ac:dyDescent="0.25">
      <c r="A103" s="1"/>
      <c r="B103" s="1"/>
      <c r="C103" s="3">
        <v>2023</v>
      </c>
      <c r="D103" s="4">
        <v>52.01</v>
      </c>
    </row>
    <row r="104" spans="1:4" x14ac:dyDescent="0.25">
      <c r="A104" s="1">
        <v>21</v>
      </c>
      <c r="B104" s="1" t="s">
        <v>24</v>
      </c>
      <c r="C104" s="3">
        <v>2019</v>
      </c>
      <c r="D104" s="3">
        <v>39.520000000000003</v>
      </c>
    </row>
    <row r="105" spans="1:4" x14ac:dyDescent="0.25">
      <c r="A105" s="1"/>
      <c r="B105" s="1"/>
      <c r="C105" s="3">
        <v>2020</v>
      </c>
      <c r="D105" s="3">
        <v>41.04</v>
      </c>
    </row>
    <row r="106" spans="1:4" x14ac:dyDescent="0.25">
      <c r="A106" s="1"/>
      <c r="B106" s="1"/>
      <c r="C106" s="3">
        <v>2021</v>
      </c>
      <c r="D106" s="3">
        <v>42.42</v>
      </c>
    </row>
    <row r="107" spans="1:4" x14ac:dyDescent="0.25">
      <c r="A107" s="1"/>
      <c r="B107" s="1"/>
      <c r="C107" s="3">
        <v>2022</v>
      </c>
      <c r="D107" s="3">
        <v>35.56</v>
      </c>
    </row>
    <row r="108" spans="1:4" x14ac:dyDescent="0.25">
      <c r="A108" s="1"/>
      <c r="B108" s="1"/>
      <c r="C108" s="3">
        <v>2023</v>
      </c>
      <c r="D108" s="3">
        <v>51.42</v>
      </c>
    </row>
    <row r="109" spans="1:4" x14ac:dyDescent="0.25">
      <c r="A109" s="1">
        <v>22</v>
      </c>
      <c r="B109" s="1" t="s">
        <v>25</v>
      </c>
      <c r="C109" s="3">
        <v>2019</v>
      </c>
      <c r="D109" s="4">
        <v>54.18</v>
      </c>
    </row>
    <row r="110" spans="1:4" x14ac:dyDescent="0.25">
      <c r="A110" s="1"/>
      <c r="B110" s="1"/>
      <c r="C110" s="3">
        <v>2020</v>
      </c>
      <c r="D110" s="4">
        <v>56.99</v>
      </c>
    </row>
    <row r="111" spans="1:4" x14ac:dyDescent="0.25">
      <c r="A111" s="1"/>
      <c r="B111" s="1"/>
      <c r="C111" s="3">
        <v>2021</v>
      </c>
      <c r="D111" s="4">
        <v>58.87</v>
      </c>
    </row>
    <row r="112" spans="1:4" x14ac:dyDescent="0.25">
      <c r="A112" s="1"/>
      <c r="B112" s="1"/>
      <c r="C112" s="3">
        <v>2022</v>
      </c>
      <c r="D112" s="4">
        <v>54.6</v>
      </c>
    </row>
    <row r="113" spans="1:4" x14ac:dyDescent="0.25">
      <c r="A113" s="1"/>
      <c r="B113" s="1"/>
      <c r="C113" s="3">
        <v>2023</v>
      </c>
      <c r="D113" s="4">
        <v>54.6</v>
      </c>
    </row>
    <row r="114" spans="1:4" x14ac:dyDescent="0.25">
      <c r="A114" s="1">
        <v>23</v>
      </c>
      <c r="B114" s="1" t="s">
        <v>26</v>
      </c>
      <c r="C114" s="3">
        <v>2019</v>
      </c>
      <c r="D114" s="4">
        <v>44.35</v>
      </c>
    </row>
    <row r="115" spans="1:4" x14ac:dyDescent="0.25">
      <c r="A115" s="1"/>
      <c r="B115" s="1"/>
      <c r="C115" s="3">
        <v>2020</v>
      </c>
      <c r="D115" s="4">
        <v>48.97</v>
      </c>
    </row>
    <row r="116" spans="1:4" x14ac:dyDescent="0.25">
      <c r="A116" s="1"/>
      <c r="B116" s="1"/>
      <c r="C116" s="3">
        <v>2021</v>
      </c>
      <c r="D116" s="4">
        <v>51.3</v>
      </c>
    </row>
    <row r="117" spans="1:4" x14ac:dyDescent="0.25">
      <c r="A117" s="1"/>
      <c r="B117" s="1"/>
      <c r="C117" s="3">
        <v>2022</v>
      </c>
      <c r="D117" s="4">
        <v>53.84</v>
      </c>
    </row>
    <row r="118" spans="1:4" x14ac:dyDescent="0.25">
      <c r="A118" s="1"/>
      <c r="B118" s="1"/>
      <c r="C118" s="3">
        <v>2023</v>
      </c>
      <c r="D118" s="4">
        <v>58.54</v>
      </c>
    </row>
    <row r="119" spans="1:4" x14ac:dyDescent="0.25">
      <c r="A119" s="1">
        <v>24</v>
      </c>
      <c r="B119" s="1" t="s">
        <v>27</v>
      </c>
      <c r="C119" s="3">
        <v>2019</v>
      </c>
      <c r="D119" s="4">
        <v>35.21</v>
      </c>
    </row>
    <row r="120" spans="1:4" x14ac:dyDescent="0.25">
      <c r="A120" s="1"/>
      <c r="B120" s="1"/>
      <c r="C120" s="3">
        <v>2020</v>
      </c>
      <c r="D120" s="4">
        <v>36.99</v>
      </c>
    </row>
    <row r="121" spans="1:4" x14ac:dyDescent="0.25">
      <c r="A121" s="1"/>
      <c r="B121" s="1"/>
      <c r="C121" s="3">
        <v>2021</v>
      </c>
      <c r="D121" s="4">
        <v>46.79</v>
      </c>
    </row>
    <row r="122" spans="1:4" x14ac:dyDescent="0.25">
      <c r="A122" s="1"/>
      <c r="B122" s="1"/>
      <c r="C122" s="3">
        <v>2022</v>
      </c>
      <c r="D122" s="4">
        <v>57.19</v>
      </c>
    </row>
    <row r="123" spans="1:4" x14ac:dyDescent="0.25">
      <c r="A123" s="1"/>
      <c r="B123" s="1"/>
      <c r="C123" s="3">
        <v>2023</v>
      </c>
      <c r="D123" s="4">
        <v>59</v>
      </c>
    </row>
    <row r="124" spans="1:4" x14ac:dyDescent="0.25">
      <c r="A124" s="1">
        <v>25</v>
      </c>
      <c r="B124" s="1" t="s">
        <v>28</v>
      </c>
      <c r="C124" s="3">
        <v>2019</v>
      </c>
      <c r="D124" s="4">
        <v>32.020000000000003</v>
      </c>
    </row>
    <row r="125" spans="1:4" x14ac:dyDescent="0.25">
      <c r="A125" s="1"/>
      <c r="B125" s="1"/>
      <c r="C125" s="3">
        <v>2020</v>
      </c>
      <c r="D125" s="4">
        <v>33.85</v>
      </c>
    </row>
    <row r="126" spans="1:4" x14ac:dyDescent="0.25">
      <c r="A126" s="1"/>
      <c r="B126" s="1"/>
      <c r="C126" s="3">
        <v>2021</v>
      </c>
      <c r="D126" s="4">
        <v>40.28</v>
      </c>
    </row>
    <row r="127" spans="1:4" x14ac:dyDescent="0.25">
      <c r="A127" s="1"/>
      <c r="B127" s="1"/>
      <c r="C127" s="3">
        <v>2022</v>
      </c>
      <c r="D127" s="4">
        <v>42.96</v>
      </c>
    </row>
    <row r="128" spans="1:4" x14ac:dyDescent="0.25">
      <c r="A128" s="1"/>
      <c r="B128" s="1"/>
      <c r="C128" s="3">
        <v>2023</v>
      </c>
      <c r="D128" s="4">
        <v>48.2</v>
      </c>
    </row>
    <row r="129" spans="1:4" x14ac:dyDescent="0.25">
      <c r="A129" s="1">
        <v>26</v>
      </c>
      <c r="B129" s="1" t="s">
        <v>29</v>
      </c>
      <c r="C129" s="3">
        <v>2019</v>
      </c>
      <c r="D129" s="3">
        <v>25.81</v>
      </c>
    </row>
    <row r="130" spans="1:4" x14ac:dyDescent="0.25">
      <c r="A130" s="1"/>
      <c r="B130" s="1"/>
      <c r="C130" s="3">
        <v>2020</v>
      </c>
      <c r="D130" s="3">
        <v>30.45</v>
      </c>
    </row>
    <row r="131" spans="1:4" x14ac:dyDescent="0.25">
      <c r="A131" s="1"/>
      <c r="B131" s="1"/>
      <c r="C131" s="3">
        <v>2021</v>
      </c>
      <c r="D131" s="3">
        <v>31.07</v>
      </c>
    </row>
    <row r="132" spans="1:4" x14ac:dyDescent="0.25">
      <c r="A132" s="1"/>
      <c r="B132" s="1"/>
      <c r="C132" s="3">
        <v>2022</v>
      </c>
      <c r="D132" s="3">
        <v>33.340000000000003</v>
      </c>
    </row>
    <row r="133" spans="1:4" x14ac:dyDescent="0.25">
      <c r="A133" s="1"/>
      <c r="B133" s="1"/>
      <c r="C133" s="3">
        <v>2023</v>
      </c>
      <c r="D133" s="3">
        <v>33.950000000000003</v>
      </c>
    </row>
    <row r="134" spans="1:4" x14ac:dyDescent="0.25">
      <c r="A134" s="1">
        <v>27</v>
      </c>
      <c r="B134" s="1" t="s">
        <v>30</v>
      </c>
      <c r="C134" s="3">
        <v>2019</v>
      </c>
      <c r="D134" s="4">
        <v>35.67</v>
      </c>
    </row>
    <row r="135" spans="1:4" x14ac:dyDescent="0.25">
      <c r="A135" s="1"/>
      <c r="B135" s="1"/>
      <c r="C135" s="3">
        <v>2020</v>
      </c>
      <c r="D135" s="4">
        <v>40.71</v>
      </c>
    </row>
    <row r="136" spans="1:4" x14ac:dyDescent="0.25">
      <c r="A136" s="1"/>
      <c r="B136" s="1"/>
      <c r="C136" s="3">
        <v>2021</v>
      </c>
      <c r="D136" s="4">
        <v>43.5</v>
      </c>
    </row>
    <row r="137" spans="1:4" x14ac:dyDescent="0.25">
      <c r="A137" s="1"/>
      <c r="B137" s="1"/>
      <c r="C137" s="3">
        <v>2022</v>
      </c>
      <c r="D137" s="4">
        <v>42.11</v>
      </c>
    </row>
    <row r="138" spans="1:4" x14ac:dyDescent="0.25">
      <c r="A138" s="1"/>
      <c r="B138" s="1"/>
      <c r="C138" s="3">
        <v>2023</v>
      </c>
      <c r="D138" s="4">
        <v>42.7</v>
      </c>
    </row>
    <row r="139" spans="1:4" x14ac:dyDescent="0.25">
      <c r="A139" s="1">
        <v>28</v>
      </c>
      <c r="B139" s="1" t="s">
        <v>31</v>
      </c>
      <c r="C139" s="3">
        <v>2019</v>
      </c>
      <c r="D139" s="3">
        <v>44.15</v>
      </c>
    </row>
    <row r="140" spans="1:4" x14ac:dyDescent="0.25">
      <c r="A140" s="1"/>
      <c r="B140" s="1"/>
      <c r="C140" s="3">
        <v>2020</v>
      </c>
      <c r="D140" s="3">
        <v>44.68</v>
      </c>
    </row>
    <row r="141" spans="1:4" x14ac:dyDescent="0.25">
      <c r="A141" s="1"/>
      <c r="B141" s="1"/>
      <c r="C141" s="3">
        <v>2021</v>
      </c>
      <c r="D141" s="3">
        <v>46.58</v>
      </c>
    </row>
    <row r="142" spans="1:4" x14ac:dyDescent="0.25">
      <c r="A142" s="1"/>
      <c r="B142" s="1"/>
      <c r="C142" s="3">
        <v>2022</v>
      </c>
      <c r="D142" s="3">
        <v>56.69</v>
      </c>
    </row>
    <row r="143" spans="1:4" x14ac:dyDescent="0.25">
      <c r="A143" s="1"/>
      <c r="B143" s="1"/>
      <c r="C143" s="3">
        <v>2023</v>
      </c>
      <c r="D143" s="3">
        <v>57.28</v>
      </c>
    </row>
    <row r="144" spans="1:4" x14ac:dyDescent="0.25">
      <c r="A144" s="1">
        <v>29</v>
      </c>
      <c r="B144" s="1" t="s">
        <v>32</v>
      </c>
      <c r="C144" s="3">
        <v>2019</v>
      </c>
      <c r="D144" s="3">
        <v>28.58</v>
      </c>
    </row>
    <row r="145" spans="1:4" x14ac:dyDescent="0.25">
      <c r="A145" s="1"/>
      <c r="B145" s="1"/>
      <c r="C145" s="3">
        <v>2020</v>
      </c>
      <c r="D145" s="3">
        <v>33.880000000000003</v>
      </c>
    </row>
    <row r="146" spans="1:4" x14ac:dyDescent="0.25">
      <c r="A146" s="1"/>
      <c r="B146" s="1"/>
      <c r="C146" s="3">
        <v>2021</v>
      </c>
      <c r="D146" s="3">
        <v>37.56</v>
      </c>
    </row>
    <row r="147" spans="1:4" x14ac:dyDescent="0.25">
      <c r="A147" s="1"/>
      <c r="B147" s="1"/>
      <c r="C147" s="3">
        <v>2022</v>
      </c>
      <c r="D147" s="3">
        <v>41.15</v>
      </c>
    </row>
    <row r="148" spans="1:4" x14ac:dyDescent="0.25">
      <c r="A148" s="1"/>
      <c r="B148" s="1"/>
      <c r="C148" s="3">
        <v>2023</v>
      </c>
      <c r="D148" s="3">
        <v>41.15</v>
      </c>
    </row>
    <row r="149" spans="1:4" x14ac:dyDescent="0.25">
      <c r="A149" s="1">
        <v>30</v>
      </c>
      <c r="B149" s="1" t="s">
        <v>33</v>
      </c>
      <c r="C149" s="3">
        <v>2019</v>
      </c>
      <c r="D149" s="4">
        <v>32.299999999999997</v>
      </c>
    </row>
    <row r="150" spans="1:4" x14ac:dyDescent="0.25">
      <c r="A150" s="1"/>
      <c r="B150" s="1"/>
      <c r="C150" s="3">
        <v>2020</v>
      </c>
      <c r="D150" s="4">
        <v>39.119999999999997</v>
      </c>
    </row>
    <row r="151" spans="1:4" x14ac:dyDescent="0.25">
      <c r="A151" s="1"/>
      <c r="B151" s="1"/>
      <c r="C151" s="3">
        <v>2021</v>
      </c>
      <c r="D151" s="4">
        <v>37.14</v>
      </c>
    </row>
    <row r="152" spans="1:4" x14ac:dyDescent="0.25">
      <c r="A152" s="1"/>
      <c r="B152" s="1"/>
      <c r="C152" s="3">
        <v>2022</v>
      </c>
      <c r="D152" s="4">
        <v>37.5</v>
      </c>
    </row>
    <row r="153" spans="1:4" x14ac:dyDescent="0.25">
      <c r="A153" s="1"/>
      <c r="B153" s="1"/>
      <c r="C153" s="3">
        <v>2023</v>
      </c>
      <c r="D153" s="4">
        <v>42.83</v>
      </c>
    </row>
    <row r="154" spans="1:4" x14ac:dyDescent="0.25">
      <c r="A154" s="1">
        <v>31</v>
      </c>
      <c r="B154" s="1" t="s">
        <v>34</v>
      </c>
      <c r="C154" s="3">
        <v>2019</v>
      </c>
      <c r="D154" s="3">
        <v>38.340000000000003</v>
      </c>
    </row>
    <row r="155" spans="1:4" x14ac:dyDescent="0.25">
      <c r="A155" s="1"/>
      <c r="B155" s="1"/>
      <c r="C155" s="3">
        <v>2020</v>
      </c>
      <c r="D155" s="3">
        <v>40.71</v>
      </c>
    </row>
    <row r="156" spans="1:4" x14ac:dyDescent="0.25">
      <c r="A156" s="1"/>
      <c r="B156" s="1"/>
      <c r="C156" s="3">
        <v>2021</v>
      </c>
      <c r="D156" s="3">
        <v>43.26</v>
      </c>
    </row>
    <row r="157" spans="1:4" x14ac:dyDescent="0.25">
      <c r="A157" s="1"/>
      <c r="B157" s="1"/>
      <c r="C157" s="3">
        <v>2022</v>
      </c>
      <c r="D157" s="3">
        <v>46.03</v>
      </c>
    </row>
    <row r="158" spans="1:4" x14ac:dyDescent="0.25">
      <c r="A158" s="1"/>
      <c r="B158" s="1"/>
      <c r="C158" s="3">
        <v>2023</v>
      </c>
      <c r="D158" s="3">
        <v>47.52</v>
      </c>
    </row>
    <row r="159" spans="1:4" x14ac:dyDescent="0.25">
      <c r="A159" s="1">
        <v>32</v>
      </c>
      <c r="B159" s="1" t="s">
        <v>35</v>
      </c>
      <c r="C159" s="3">
        <v>2019</v>
      </c>
      <c r="D159" s="4">
        <v>48.1</v>
      </c>
    </row>
    <row r="160" spans="1:4" x14ac:dyDescent="0.25">
      <c r="A160" s="1"/>
      <c r="B160" s="1"/>
      <c r="C160" s="3">
        <v>2020</v>
      </c>
      <c r="D160" s="4">
        <v>48.48</v>
      </c>
    </row>
    <row r="161" spans="1:4" x14ac:dyDescent="0.25">
      <c r="A161" s="1"/>
      <c r="B161" s="1"/>
      <c r="C161" s="3">
        <v>2021</v>
      </c>
      <c r="D161" s="4">
        <v>52.15</v>
      </c>
    </row>
    <row r="162" spans="1:4" x14ac:dyDescent="0.25">
      <c r="A162" s="1"/>
      <c r="B162" s="1"/>
      <c r="C162" s="3">
        <v>2022</v>
      </c>
      <c r="D162" s="4">
        <v>53.46</v>
      </c>
    </row>
    <row r="163" spans="1:4" x14ac:dyDescent="0.25">
      <c r="A163" s="1"/>
      <c r="B163" s="1"/>
      <c r="C163" s="3">
        <v>2023</v>
      </c>
      <c r="D163" s="4">
        <v>53.93</v>
      </c>
    </row>
    <row r="164" spans="1:4" x14ac:dyDescent="0.25">
      <c r="A164" s="1">
        <v>33</v>
      </c>
      <c r="B164" s="1" t="s">
        <v>36</v>
      </c>
      <c r="C164" s="3">
        <v>2019</v>
      </c>
      <c r="D164" s="3">
        <v>44.41</v>
      </c>
    </row>
    <row r="165" spans="1:4" x14ac:dyDescent="0.25">
      <c r="A165" s="1"/>
      <c r="B165" s="1"/>
      <c r="C165" s="3">
        <v>2020</v>
      </c>
      <c r="D165" s="3">
        <v>45.81</v>
      </c>
    </row>
    <row r="166" spans="1:4" x14ac:dyDescent="0.25">
      <c r="A166" s="1"/>
      <c r="B166" s="1"/>
      <c r="C166" s="3">
        <v>2021</v>
      </c>
      <c r="D166" s="3">
        <v>45.81</v>
      </c>
    </row>
    <row r="167" spans="1:4" x14ac:dyDescent="0.25">
      <c r="A167" s="1"/>
      <c r="B167" s="1"/>
      <c r="C167" s="3">
        <v>2022</v>
      </c>
      <c r="D167" s="3">
        <v>46.23</v>
      </c>
    </row>
    <row r="168" spans="1:4" x14ac:dyDescent="0.25">
      <c r="A168" s="1"/>
      <c r="B168" s="1"/>
      <c r="C168" s="3">
        <v>2023</v>
      </c>
      <c r="D168" s="3">
        <v>46.23</v>
      </c>
    </row>
    <row r="169" spans="1:4" x14ac:dyDescent="0.25">
      <c r="A169" s="1">
        <v>34</v>
      </c>
      <c r="B169" s="1" t="s">
        <v>37</v>
      </c>
      <c r="C169" s="3">
        <v>2019</v>
      </c>
      <c r="D169" s="4">
        <v>24.73</v>
      </c>
    </row>
    <row r="170" spans="1:4" x14ac:dyDescent="0.25">
      <c r="A170" s="1"/>
      <c r="B170" s="1"/>
      <c r="C170" s="3">
        <v>2020</v>
      </c>
      <c r="D170" s="4">
        <v>32.79</v>
      </c>
    </row>
    <row r="171" spans="1:4" x14ac:dyDescent="0.25">
      <c r="A171" s="1"/>
      <c r="B171" s="1"/>
      <c r="C171" s="3">
        <v>2021</v>
      </c>
      <c r="D171" s="4">
        <v>38.700000000000003</v>
      </c>
    </row>
    <row r="172" spans="1:4" x14ac:dyDescent="0.25">
      <c r="A172" s="1"/>
      <c r="B172" s="1"/>
      <c r="C172" s="3">
        <v>2022</v>
      </c>
      <c r="D172" s="4">
        <v>42.04</v>
      </c>
    </row>
    <row r="173" spans="1:4" x14ac:dyDescent="0.25">
      <c r="A173" s="1"/>
      <c r="B173" s="1"/>
      <c r="C173" s="3">
        <v>2023</v>
      </c>
      <c r="D173" s="4">
        <v>43.54</v>
      </c>
    </row>
    <row r="174" spans="1:4" x14ac:dyDescent="0.25">
      <c r="A174" s="1">
        <v>35</v>
      </c>
      <c r="B174" s="1" t="s">
        <v>38</v>
      </c>
      <c r="C174" s="3">
        <v>2019</v>
      </c>
      <c r="D174" s="4">
        <v>34.200000000000003</v>
      </c>
    </row>
    <row r="175" spans="1:4" x14ac:dyDescent="0.25">
      <c r="A175" s="1"/>
      <c r="B175" s="1"/>
      <c r="C175" s="3">
        <v>2020</v>
      </c>
      <c r="D175" s="4">
        <v>38.71</v>
      </c>
    </row>
    <row r="176" spans="1:4" x14ac:dyDescent="0.25">
      <c r="A176" s="1"/>
      <c r="B176" s="1"/>
      <c r="C176" s="3">
        <v>2021</v>
      </c>
      <c r="D176" s="4">
        <v>39.840000000000003</v>
      </c>
    </row>
    <row r="177" spans="1:4" x14ac:dyDescent="0.25">
      <c r="A177" s="1"/>
      <c r="B177" s="1"/>
      <c r="C177" s="3">
        <v>2022</v>
      </c>
      <c r="D177" s="4">
        <v>38.69</v>
      </c>
    </row>
    <row r="178" spans="1:4" x14ac:dyDescent="0.25">
      <c r="A178" s="1"/>
      <c r="B178" s="1"/>
      <c r="C178" s="3">
        <v>2023</v>
      </c>
      <c r="D178" s="4">
        <v>48.05</v>
      </c>
    </row>
    <row r="179" spans="1:4" x14ac:dyDescent="0.25">
      <c r="A179" s="1">
        <v>36</v>
      </c>
      <c r="B179" s="1" t="s">
        <v>39</v>
      </c>
      <c r="C179" s="3">
        <v>2019</v>
      </c>
      <c r="D179" s="4">
        <v>40.659999999999997</v>
      </c>
    </row>
    <row r="180" spans="1:4" x14ac:dyDescent="0.25">
      <c r="A180" s="1"/>
      <c r="B180" s="1"/>
      <c r="C180" s="3">
        <v>2020</v>
      </c>
      <c r="D180" s="4">
        <v>43</v>
      </c>
    </row>
    <row r="181" spans="1:4" x14ac:dyDescent="0.25">
      <c r="A181" s="1"/>
      <c r="B181" s="1"/>
      <c r="C181" s="3">
        <v>2021</v>
      </c>
      <c r="D181" s="4">
        <v>59.78</v>
      </c>
    </row>
    <row r="182" spans="1:4" x14ac:dyDescent="0.25">
      <c r="A182" s="1"/>
      <c r="B182" s="1"/>
      <c r="C182" s="3">
        <v>2022</v>
      </c>
      <c r="D182" s="4">
        <v>64.84</v>
      </c>
    </row>
    <row r="183" spans="1:4" x14ac:dyDescent="0.25">
      <c r="A183" s="1"/>
      <c r="B183" s="1"/>
      <c r="C183" s="3">
        <v>2023</v>
      </c>
      <c r="D183" s="4">
        <v>65</v>
      </c>
    </row>
    <row r="184" spans="1:4" x14ac:dyDescent="0.25">
      <c r="A184" s="1">
        <v>37</v>
      </c>
      <c r="B184" s="1" t="s">
        <v>40</v>
      </c>
      <c r="C184" s="3">
        <v>2019</v>
      </c>
      <c r="D184" s="3">
        <v>46.15</v>
      </c>
    </row>
    <row r="185" spans="1:4" x14ac:dyDescent="0.25">
      <c r="A185" s="1"/>
      <c r="B185" s="1"/>
      <c r="C185" s="3">
        <v>2020</v>
      </c>
      <c r="D185" s="3">
        <v>58.03</v>
      </c>
    </row>
    <row r="186" spans="1:4" x14ac:dyDescent="0.25">
      <c r="A186" s="1"/>
      <c r="B186" s="1"/>
      <c r="C186" s="3">
        <v>2021</v>
      </c>
      <c r="D186" s="3">
        <v>59.11</v>
      </c>
    </row>
    <row r="187" spans="1:4" x14ac:dyDescent="0.25">
      <c r="A187" s="1"/>
      <c r="B187" s="1"/>
      <c r="C187" s="3">
        <v>2022</v>
      </c>
      <c r="D187" s="3">
        <v>64.650000000000006</v>
      </c>
    </row>
    <row r="188" spans="1:4" x14ac:dyDescent="0.25">
      <c r="A188" s="1"/>
      <c r="B188" s="1"/>
      <c r="C188" s="3">
        <v>2023</v>
      </c>
      <c r="D188" s="3">
        <v>62.35</v>
      </c>
    </row>
    <row r="189" spans="1:4" x14ac:dyDescent="0.25">
      <c r="A189" s="1">
        <v>38</v>
      </c>
      <c r="B189" s="1" t="s">
        <v>41</v>
      </c>
      <c r="C189" s="3">
        <v>2019</v>
      </c>
      <c r="D189" s="4">
        <v>26.55</v>
      </c>
    </row>
    <row r="190" spans="1:4" x14ac:dyDescent="0.25">
      <c r="A190" s="1"/>
      <c r="B190" s="1"/>
      <c r="C190" s="3">
        <v>2020</v>
      </c>
      <c r="D190" s="4">
        <v>26.55</v>
      </c>
    </row>
    <row r="191" spans="1:4" x14ac:dyDescent="0.25">
      <c r="A191" s="1"/>
      <c r="B191" s="1"/>
      <c r="C191" s="3">
        <v>2021</v>
      </c>
      <c r="D191" s="4">
        <v>30.75</v>
      </c>
    </row>
    <row r="192" spans="1:4" x14ac:dyDescent="0.25">
      <c r="A192" s="1"/>
      <c r="B192" s="1"/>
      <c r="C192" s="3">
        <v>2022</v>
      </c>
      <c r="D192" s="4">
        <v>33.130000000000003</v>
      </c>
    </row>
    <row r="193" spans="1:4" x14ac:dyDescent="0.25">
      <c r="A193" s="1"/>
      <c r="B193" s="1"/>
      <c r="C193" s="3">
        <v>2023</v>
      </c>
      <c r="D193" s="4">
        <v>41.4</v>
      </c>
    </row>
    <row r="194" spans="1:4" x14ac:dyDescent="0.25">
      <c r="A194" s="1">
        <v>39</v>
      </c>
      <c r="B194" s="1" t="s">
        <v>42</v>
      </c>
      <c r="C194" s="3">
        <v>2019</v>
      </c>
      <c r="D194" s="3">
        <v>21.14</v>
      </c>
    </row>
    <row r="195" spans="1:4" x14ac:dyDescent="0.25">
      <c r="A195" s="1"/>
      <c r="B195" s="1"/>
      <c r="C195" s="3">
        <v>2020</v>
      </c>
      <c r="D195" s="3">
        <v>21.72</v>
      </c>
    </row>
    <row r="196" spans="1:4" x14ac:dyDescent="0.25">
      <c r="A196" s="1"/>
      <c r="B196" s="1"/>
      <c r="C196" s="3">
        <v>2021</v>
      </c>
      <c r="D196" s="3">
        <v>23.25</v>
      </c>
    </row>
    <row r="197" spans="1:4" x14ac:dyDescent="0.25">
      <c r="A197" s="1"/>
      <c r="B197" s="1"/>
      <c r="C197" s="3">
        <v>2022</v>
      </c>
      <c r="D197" s="3">
        <v>23.25</v>
      </c>
    </row>
    <row r="198" spans="1:4" x14ac:dyDescent="0.25">
      <c r="A198" s="1"/>
      <c r="B198" s="1"/>
      <c r="C198" s="3">
        <v>2023</v>
      </c>
      <c r="D198" s="3">
        <v>23.25</v>
      </c>
    </row>
    <row r="199" spans="1:4" x14ac:dyDescent="0.25">
      <c r="A199" s="1">
        <v>40</v>
      </c>
      <c r="B199" s="1" t="s">
        <v>43</v>
      </c>
      <c r="C199" s="3">
        <v>2019</v>
      </c>
      <c r="D199" s="3">
        <v>44.38</v>
      </c>
    </row>
    <row r="200" spans="1:4" x14ac:dyDescent="0.25">
      <c r="A200" s="1"/>
      <c r="B200" s="1"/>
      <c r="C200" s="3">
        <v>2020</v>
      </c>
      <c r="D200" s="3">
        <v>43.26</v>
      </c>
    </row>
    <row r="201" spans="1:4" x14ac:dyDescent="0.25">
      <c r="A201" s="1"/>
      <c r="B201" s="1"/>
      <c r="C201" s="3">
        <v>2021</v>
      </c>
      <c r="D201" s="3">
        <v>48.82</v>
      </c>
    </row>
    <row r="202" spans="1:4" x14ac:dyDescent="0.25">
      <c r="A202" s="1"/>
      <c r="B202" s="1"/>
      <c r="C202" s="3">
        <v>2022</v>
      </c>
      <c r="D202" s="3">
        <v>48.31</v>
      </c>
    </row>
    <row r="203" spans="1:4" x14ac:dyDescent="0.25">
      <c r="A203" s="1"/>
      <c r="B203" s="1"/>
      <c r="C203" s="3">
        <v>2023</v>
      </c>
      <c r="D203" s="3">
        <v>48.44</v>
      </c>
    </row>
    <row r="204" spans="1:4" x14ac:dyDescent="0.25">
      <c r="A204" s="1">
        <v>41</v>
      </c>
      <c r="B204" s="1" t="s">
        <v>44</v>
      </c>
      <c r="C204" s="3">
        <v>2019</v>
      </c>
      <c r="D204" s="4">
        <v>59.9</v>
      </c>
    </row>
    <row r="205" spans="1:4" x14ac:dyDescent="0.25">
      <c r="A205" s="1"/>
      <c r="B205" s="1"/>
      <c r="C205" s="3">
        <v>2020</v>
      </c>
      <c r="D205" s="4">
        <v>61.31</v>
      </c>
    </row>
    <row r="206" spans="1:4" x14ac:dyDescent="0.25">
      <c r="A206" s="1"/>
      <c r="B206" s="1"/>
      <c r="C206" s="3">
        <v>2021</v>
      </c>
      <c r="D206" s="4">
        <v>59.28</v>
      </c>
    </row>
    <row r="207" spans="1:4" x14ac:dyDescent="0.25">
      <c r="A207" s="1"/>
      <c r="B207" s="1"/>
      <c r="C207" s="3">
        <v>2022</v>
      </c>
      <c r="D207" s="4">
        <v>58.2</v>
      </c>
    </row>
    <row r="208" spans="1:4" x14ac:dyDescent="0.25">
      <c r="A208" s="1"/>
      <c r="B208" s="1"/>
      <c r="C208" s="3">
        <v>2023</v>
      </c>
      <c r="D208" s="4">
        <v>58.2</v>
      </c>
    </row>
    <row r="209" spans="1:4" x14ac:dyDescent="0.25">
      <c r="A209" s="1">
        <v>42</v>
      </c>
      <c r="B209" s="1" t="s">
        <v>45</v>
      </c>
      <c r="C209" s="3">
        <v>2019</v>
      </c>
      <c r="D209" s="3">
        <v>49.11</v>
      </c>
    </row>
    <row r="210" spans="1:4" x14ac:dyDescent="0.25">
      <c r="A210" s="1"/>
      <c r="B210" s="1"/>
      <c r="C210" s="3">
        <v>2020</v>
      </c>
      <c r="D210" s="3">
        <v>61.98</v>
      </c>
    </row>
    <row r="211" spans="1:4" x14ac:dyDescent="0.25">
      <c r="A211" s="1"/>
      <c r="B211" s="1"/>
      <c r="C211" s="3">
        <v>2021</v>
      </c>
      <c r="D211" s="3">
        <v>61.98</v>
      </c>
    </row>
    <row r="212" spans="1:4" x14ac:dyDescent="0.25">
      <c r="A212" s="1"/>
      <c r="B212" s="1"/>
      <c r="C212" s="3">
        <v>2022</v>
      </c>
      <c r="D212" s="3">
        <v>60.82</v>
      </c>
    </row>
    <row r="213" spans="1:4" x14ac:dyDescent="0.25">
      <c r="A213" s="1"/>
      <c r="B213" s="1"/>
      <c r="C213" s="3">
        <v>2023</v>
      </c>
      <c r="D213" s="3">
        <v>60.08</v>
      </c>
    </row>
    <row r="214" spans="1:4" x14ac:dyDescent="0.25">
      <c r="A214" s="1">
        <v>43</v>
      </c>
      <c r="B214" s="1" t="s">
        <v>46</v>
      </c>
      <c r="C214" s="3">
        <v>2019</v>
      </c>
      <c r="D214" s="3">
        <v>53.74</v>
      </c>
    </row>
    <row r="215" spans="1:4" x14ac:dyDescent="0.25">
      <c r="A215" s="1"/>
      <c r="B215" s="1"/>
      <c r="C215" s="3">
        <v>2020</v>
      </c>
      <c r="D215" s="3">
        <v>60.81</v>
      </c>
    </row>
    <row r="216" spans="1:4" x14ac:dyDescent="0.25">
      <c r="A216" s="1"/>
      <c r="B216" s="1"/>
      <c r="C216" s="3">
        <v>2021</v>
      </c>
      <c r="D216" s="3">
        <v>63.47</v>
      </c>
    </row>
    <row r="217" spans="1:4" x14ac:dyDescent="0.25">
      <c r="A217" s="1"/>
      <c r="B217" s="1"/>
      <c r="C217" s="3">
        <v>2022</v>
      </c>
      <c r="D217" s="3">
        <v>63.47</v>
      </c>
    </row>
    <row r="218" spans="1:4" x14ac:dyDescent="0.25">
      <c r="A218" s="1"/>
      <c r="B218" s="1"/>
      <c r="C218" s="3">
        <v>2023</v>
      </c>
      <c r="D218" s="3">
        <v>63.47</v>
      </c>
    </row>
  </sheetData>
  <mergeCells count="90">
    <mergeCell ref="A204:A208"/>
    <mergeCell ref="B204:B208"/>
    <mergeCell ref="A209:A213"/>
    <mergeCell ref="B209:B213"/>
    <mergeCell ref="A214:A218"/>
    <mergeCell ref="B214:B218"/>
    <mergeCell ref="A189:A193"/>
    <mergeCell ref="B189:B193"/>
    <mergeCell ref="A194:A198"/>
    <mergeCell ref="B194:B198"/>
    <mergeCell ref="A199:A203"/>
    <mergeCell ref="B199:B203"/>
    <mergeCell ref="A174:A178"/>
    <mergeCell ref="B174:B178"/>
    <mergeCell ref="A179:A183"/>
    <mergeCell ref="B179:B183"/>
    <mergeCell ref="A184:A188"/>
    <mergeCell ref="B184:B188"/>
    <mergeCell ref="A159:A163"/>
    <mergeCell ref="B159:B163"/>
    <mergeCell ref="A164:A168"/>
    <mergeCell ref="B164:B168"/>
    <mergeCell ref="A169:A173"/>
    <mergeCell ref="B169:B173"/>
    <mergeCell ref="A144:A148"/>
    <mergeCell ref="B144:B148"/>
    <mergeCell ref="A149:A153"/>
    <mergeCell ref="B149:B153"/>
    <mergeCell ref="A154:A158"/>
    <mergeCell ref="B154:B158"/>
    <mergeCell ref="A129:A133"/>
    <mergeCell ref="B129:B133"/>
    <mergeCell ref="A134:A138"/>
    <mergeCell ref="B134:B138"/>
    <mergeCell ref="A139:A143"/>
    <mergeCell ref="B139:B143"/>
    <mergeCell ref="A114:A118"/>
    <mergeCell ref="B114:B118"/>
    <mergeCell ref="A119:A123"/>
    <mergeCell ref="B119:B123"/>
    <mergeCell ref="A124:A128"/>
    <mergeCell ref="B124:B128"/>
    <mergeCell ref="A99:A103"/>
    <mergeCell ref="B99:B103"/>
    <mergeCell ref="A104:A108"/>
    <mergeCell ref="B104:B108"/>
    <mergeCell ref="A109:A113"/>
    <mergeCell ref="B109:B113"/>
    <mergeCell ref="A84:A88"/>
    <mergeCell ref="B84:B88"/>
    <mergeCell ref="A89:A93"/>
    <mergeCell ref="B89:B93"/>
    <mergeCell ref="A94:A98"/>
    <mergeCell ref="B94:B98"/>
    <mergeCell ref="A69:A73"/>
    <mergeCell ref="B69:B73"/>
    <mergeCell ref="A74:A78"/>
    <mergeCell ref="B74:B78"/>
    <mergeCell ref="A79:A83"/>
    <mergeCell ref="B79:B83"/>
    <mergeCell ref="A54:A58"/>
    <mergeCell ref="B54:B58"/>
    <mergeCell ref="A59:A63"/>
    <mergeCell ref="B59:B63"/>
    <mergeCell ref="A64:A68"/>
    <mergeCell ref="B64:B68"/>
    <mergeCell ref="A39:A43"/>
    <mergeCell ref="B39:B43"/>
    <mergeCell ref="A44:A48"/>
    <mergeCell ref="B44:B48"/>
    <mergeCell ref="A49:A53"/>
    <mergeCell ref="B49:B53"/>
    <mergeCell ref="A24:A28"/>
    <mergeCell ref="B24:B28"/>
    <mergeCell ref="A29:A33"/>
    <mergeCell ref="B29:B33"/>
    <mergeCell ref="A34:A38"/>
    <mergeCell ref="B34:B38"/>
    <mergeCell ref="A9:A13"/>
    <mergeCell ref="B9:B13"/>
    <mergeCell ref="A14:A18"/>
    <mergeCell ref="B14:B18"/>
    <mergeCell ref="A19:A23"/>
    <mergeCell ref="B19:B23"/>
    <mergeCell ref="A1:A3"/>
    <mergeCell ref="B1:B3"/>
    <mergeCell ref="C1:C3"/>
    <mergeCell ref="D1:D3"/>
    <mergeCell ref="A4:A8"/>
    <mergeCell ref="B4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C6DB1-D546-408D-BFCF-FAECE7E7F27A}">
  <dimension ref="A1:H218"/>
  <sheetViews>
    <sheetView workbookViewId="0">
      <selection activeCell="D2" sqref="D2:D3"/>
    </sheetView>
  </sheetViews>
  <sheetFormatPr defaultRowHeight="15.75" x14ac:dyDescent="0.25"/>
  <cols>
    <col min="1" max="1" width="3.85546875" style="5" bestFit="1" customWidth="1"/>
    <col min="2" max="2" width="10.85546875" style="5" bestFit="1" customWidth="1"/>
    <col min="3" max="3" width="9.140625" style="5"/>
    <col min="4" max="4" width="25.140625" style="16" bestFit="1" customWidth="1"/>
    <col min="5" max="5" width="26.5703125" style="17" bestFit="1" customWidth="1"/>
    <col min="6" max="6" width="33.7109375" style="18" bestFit="1" customWidth="1"/>
    <col min="7" max="7" width="4.7109375" style="6" bestFit="1" customWidth="1"/>
    <col min="8" max="8" width="7.7109375" style="19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7" t="s">
        <v>51</v>
      </c>
      <c r="E1" s="7"/>
      <c r="F1" s="7"/>
      <c r="G1" s="7"/>
      <c r="H1" s="7"/>
    </row>
    <row r="2" spans="1:8" ht="15" x14ac:dyDescent="0.25">
      <c r="A2" s="1"/>
      <c r="B2" s="1"/>
      <c r="C2" s="1"/>
      <c r="D2" s="8" t="s">
        <v>47</v>
      </c>
      <c r="E2" s="9" t="s">
        <v>48</v>
      </c>
      <c r="F2" s="10" t="s">
        <v>49</v>
      </c>
      <c r="G2" s="11">
        <v>100</v>
      </c>
      <c r="H2" s="12" t="s">
        <v>50</v>
      </c>
    </row>
    <row r="3" spans="1:8" ht="15" x14ac:dyDescent="0.25">
      <c r="A3" s="1"/>
      <c r="B3" s="1"/>
      <c r="C3" s="1"/>
      <c r="D3" s="8"/>
      <c r="E3" s="9"/>
      <c r="F3" s="10"/>
      <c r="G3" s="11"/>
      <c r="H3" s="12"/>
    </row>
    <row r="4" spans="1:8" x14ac:dyDescent="0.25">
      <c r="A4" s="1">
        <v>1</v>
      </c>
      <c r="B4" s="1" t="s">
        <v>4</v>
      </c>
      <c r="C4" s="3">
        <v>2019</v>
      </c>
      <c r="D4" s="13">
        <v>1023636538399</v>
      </c>
      <c r="E4" s="14">
        <v>6641808005145</v>
      </c>
      <c r="F4" s="15">
        <f>D4/E4</f>
        <v>0.15412016390808825</v>
      </c>
      <c r="G4" s="3">
        <v>100</v>
      </c>
      <c r="H4" s="4">
        <f>F4*G4</f>
        <v>15.412016390808825</v>
      </c>
    </row>
    <row r="5" spans="1:8" x14ac:dyDescent="0.25">
      <c r="A5" s="1"/>
      <c r="B5" s="1"/>
      <c r="C5" s="3">
        <v>2020</v>
      </c>
      <c r="D5" s="13">
        <v>731310571351</v>
      </c>
      <c r="E5" s="14">
        <v>7247063894294</v>
      </c>
      <c r="F5" s="15">
        <f t="shared" ref="F5:F68" si="0">D5/E5</f>
        <v>0.10091129069895463</v>
      </c>
      <c r="G5" s="3">
        <v>100</v>
      </c>
      <c r="H5" s="4">
        <f t="shared" ref="H5:H68" si="1">F5*G5</f>
        <v>10.091129069895462</v>
      </c>
    </row>
    <row r="6" spans="1:8" x14ac:dyDescent="0.25">
      <c r="A6" s="1"/>
      <c r="B6" s="1"/>
      <c r="C6" s="3">
        <v>2021</v>
      </c>
      <c r="D6" s="13">
        <v>704808586631</v>
      </c>
      <c r="E6" s="14">
        <v>7171138470214</v>
      </c>
      <c r="F6" s="15">
        <f t="shared" si="0"/>
        <v>9.8284057623275425E-2</v>
      </c>
      <c r="G6" s="3">
        <v>100</v>
      </c>
      <c r="H6" s="4">
        <f t="shared" si="1"/>
        <v>9.8284057623275434</v>
      </c>
    </row>
    <row r="7" spans="1:8" x14ac:dyDescent="0.25">
      <c r="A7" s="1"/>
      <c r="B7" s="1"/>
      <c r="C7" s="3">
        <v>2022</v>
      </c>
      <c r="D7" s="13">
        <v>673646864480</v>
      </c>
      <c r="E7" s="14">
        <v>7249254612049</v>
      </c>
      <c r="F7" s="15">
        <f t="shared" si="0"/>
        <v>9.2926362851199942E-2</v>
      </c>
      <c r="G7" s="3">
        <v>100</v>
      </c>
      <c r="H7" s="4">
        <f t="shared" si="1"/>
        <v>9.2926362851199951</v>
      </c>
    </row>
    <row r="8" spans="1:8" x14ac:dyDescent="0.25">
      <c r="A8" s="1"/>
      <c r="B8" s="1"/>
      <c r="C8" s="3">
        <v>2023</v>
      </c>
      <c r="D8" s="13">
        <v>763876396554</v>
      </c>
      <c r="E8" s="14">
        <v>7753269368751</v>
      </c>
      <c r="F8" s="15">
        <f t="shared" si="0"/>
        <v>9.8523133948208927E-2</v>
      </c>
      <c r="G8" s="3">
        <v>100</v>
      </c>
      <c r="H8" s="4">
        <f t="shared" si="1"/>
        <v>9.852313394820893</v>
      </c>
    </row>
    <row r="9" spans="1:8" x14ac:dyDescent="0.25">
      <c r="A9" s="1">
        <v>2</v>
      </c>
      <c r="B9" s="1" t="s">
        <v>5</v>
      </c>
      <c r="C9" s="3">
        <v>2019</v>
      </c>
      <c r="D9" s="13">
        <v>665048421529</v>
      </c>
      <c r="E9" s="14">
        <v>36515833214549</v>
      </c>
      <c r="F9" s="15">
        <f t="shared" si="0"/>
        <v>1.8212604313901423E-2</v>
      </c>
      <c r="G9" s="3">
        <v>100</v>
      </c>
      <c r="H9" s="4">
        <f t="shared" si="1"/>
        <v>1.8212604313901422</v>
      </c>
    </row>
    <row r="10" spans="1:8" x14ac:dyDescent="0.25">
      <c r="A10" s="1"/>
      <c r="B10" s="1"/>
      <c r="C10" s="3">
        <v>2020</v>
      </c>
      <c r="D10" s="13">
        <v>23702652447</v>
      </c>
      <c r="E10" s="14">
        <v>38093888626552</v>
      </c>
      <c r="F10" s="15">
        <f t="shared" si="0"/>
        <v>6.2221666785886758E-4</v>
      </c>
      <c r="G10" s="3">
        <v>100</v>
      </c>
      <c r="H10" s="4">
        <f t="shared" si="1"/>
        <v>6.222166678588676E-2</v>
      </c>
    </row>
    <row r="11" spans="1:8" x14ac:dyDescent="0.25">
      <c r="A11" s="1"/>
      <c r="B11" s="1"/>
      <c r="C11" s="3">
        <v>2021</v>
      </c>
      <c r="D11" s="13">
        <v>86499800385</v>
      </c>
      <c r="E11" s="14">
        <v>39900337834619</v>
      </c>
      <c r="F11" s="15">
        <f t="shared" si="0"/>
        <v>2.16789644096571E-3</v>
      </c>
      <c r="G11" s="3">
        <v>100</v>
      </c>
      <c r="H11" s="4">
        <f t="shared" si="1"/>
        <v>0.216789644096571</v>
      </c>
    </row>
    <row r="12" spans="1:8" x14ac:dyDescent="0.25">
      <c r="A12" s="1"/>
      <c r="B12" s="1"/>
      <c r="C12" s="3">
        <v>2022</v>
      </c>
      <c r="D12" s="13">
        <v>175209867105</v>
      </c>
      <c r="E12" s="14">
        <v>39986417216654</v>
      </c>
      <c r="F12" s="15">
        <f t="shared" si="0"/>
        <v>4.3817345814124754E-3</v>
      </c>
      <c r="G12" s="3">
        <v>100</v>
      </c>
      <c r="H12" s="4">
        <f t="shared" si="1"/>
        <v>0.43817345814124753</v>
      </c>
    </row>
    <row r="13" spans="1:8" x14ac:dyDescent="0.25">
      <c r="A13" s="1"/>
      <c r="B13" s="1"/>
      <c r="C13" s="3">
        <v>2023</v>
      </c>
      <c r="D13" s="13">
        <v>289882510819</v>
      </c>
      <c r="E13" s="14">
        <v>40492030620079</v>
      </c>
      <c r="F13" s="15">
        <f t="shared" si="0"/>
        <v>7.1590015709228081E-3</v>
      </c>
      <c r="G13" s="3">
        <v>100</v>
      </c>
      <c r="H13" s="4">
        <f t="shared" si="1"/>
        <v>0.71590015709228083</v>
      </c>
    </row>
    <row r="14" spans="1:8" x14ac:dyDescent="0.25">
      <c r="A14" s="1">
        <v>3</v>
      </c>
      <c r="B14" s="1" t="s">
        <v>6</v>
      </c>
      <c r="C14" s="3">
        <v>2019</v>
      </c>
      <c r="D14" s="13">
        <v>703077279000</v>
      </c>
      <c r="E14" s="14">
        <v>21409046173000</v>
      </c>
      <c r="F14" s="15">
        <f t="shared" si="0"/>
        <v>3.2840196303872957E-2</v>
      </c>
      <c r="G14" s="3">
        <v>100</v>
      </c>
      <c r="H14" s="4">
        <f t="shared" si="1"/>
        <v>3.2840196303872955</v>
      </c>
    </row>
    <row r="15" spans="1:8" x14ac:dyDescent="0.25">
      <c r="A15" s="1"/>
      <c r="B15" s="1"/>
      <c r="C15" s="3">
        <v>2020</v>
      </c>
      <c r="D15" s="13">
        <v>961997313000</v>
      </c>
      <c r="E15" s="14">
        <v>18683572815000</v>
      </c>
      <c r="F15" s="15">
        <f t="shared" si="0"/>
        <v>5.1488937502770664E-2</v>
      </c>
      <c r="G15" s="3">
        <v>100</v>
      </c>
      <c r="H15" s="4">
        <f t="shared" si="1"/>
        <v>5.1488937502770664</v>
      </c>
    </row>
    <row r="16" spans="1:8" x14ac:dyDescent="0.25">
      <c r="A16" s="1"/>
      <c r="B16" s="1"/>
      <c r="C16" s="3">
        <v>2021</v>
      </c>
      <c r="D16" s="13">
        <v>1135001756000</v>
      </c>
      <c r="E16" s="14">
        <v>23508585736000</v>
      </c>
      <c r="F16" s="15">
        <f t="shared" si="0"/>
        <v>4.8280307830764521E-2</v>
      </c>
      <c r="G16" s="3">
        <v>100</v>
      </c>
      <c r="H16" s="4">
        <f t="shared" si="1"/>
        <v>4.8280307830764517</v>
      </c>
    </row>
    <row r="17" spans="1:8" x14ac:dyDescent="0.25">
      <c r="A17" s="1"/>
      <c r="B17" s="1"/>
      <c r="C17" s="3">
        <v>2022</v>
      </c>
      <c r="D17" s="13">
        <v>2479059157000</v>
      </c>
      <c r="E17" s="14">
        <v>27187608036000</v>
      </c>
      <c r="F17" s="15">
        <f t="shared" si="0"/>
        <v>9.118342274603182E-2</v>
      </c>
      <c r="G17" s="3">
        <v>100</v>
      </c>
      <c r="H17" s="4">
        <f t="shared" si="1"/>
        <v>9.1183422746031813</v>
      </c>
    </row>
    <row r="18" spans="1:8" x14ac:dyDescent="0.25">
      <c r="A18" s="1"/>
      <c r="B18" s="1"/>
      <c r="C18" s="3">
        <v>2023</v>
      </c>
      <c r="D18" s="13">
        <v>3078469701000</v>
      </c>
      <c r="E18" s="14">
        <v>30254623117000</v>
      </c>
      <c r="F18" s="15">
        <f t="shared" si="0"/>
        <v>0.10175204262485806</v>
      </c>
      <c r="G18" s="3">
        <v>100</v>
      </c>
      <c r="H18" s="4">
        <f t="shared" si="1"/>
        <v>10.175204262485806</v>
      </c>
    </row>
    <row r="19" spans="1:8" x14ac:dyDescent="0.25">
      <c r="A19" s="1">
        <v>4</v>
      </c>
      <c r="B19" s="1" t="s">
        <v>7</v>
      </c>
      <c r="C19" s="3">
        <v>2019</v>
      </c>
      <c r="D19" s="13">
        <v>1138888000000</v>
      </c>
      <c r="E19" s="14">
        <v>23992313000000</v>
      </c>
      <c r="F19" s="15">
        <f>D19/E19</f>
        <v>4.7468870550330014E-2</v>
      </c>
      <c r="G19" s="3">
        <v>100</v>
      </c>
      <c r="H19" s="4">
        <f t="shared" si="1"/>
        <v>4.7468870550330013</v>
      </c>
    </row>
    <row r="20" spans="1:8" x14ac:dyDescent="0.25">
      <c r="A20" s="1"/>
      <c r="B20" s="1"/>
      <c r="C20" s="3">
        <v>2020</v>
      </c>
      <c r="D20" s="13">
        <v>1088477000000</v>
      </c>
      <c r="E20" s="14">
        <v>25970743000000</v>
      </c>
      <c r="F20" s="15">
        <f t="shared" si="0"/>
        <v>4.1911661903550466E-2</v>
      </c>
      <c r="G20" s="3">
        <v>100</v>
      </c>
      <c r="H20" s="4">
        <f t="shared" si="1"/>
        <v>4.1911661903550463</v>
      </c>
    </row>
    <row r="21" spans="1:8" x14ac:dyDescent="0.25">
      <c r="A21" s="1"/>
      <c r="B21" s="1"/>
      <c r="C21" s="3">
        <v>2021</v>
      </c>
      <c r="D21" s="13">
        <v>1963050000000</v>
      </c>
      <c r="E21" s="14">
        <v>27370210000000</v>
      </c>
      <c r="F21" s="15">
        <f t="shared" si="0"/>
        <v>7.1722138777890271E-2</v>
      </c>
      <c r="G21" s="3">
        <v>100</v>
      </c>
      <c r="H21" s="4">
        <f t="shared" si="1"/>
        <v>7.1722138777890274</v>
      </c>
    </row>
    <row r="22" spans="1:8" x14ac:dyDescent="0.25">
      <c r="A22" s="1"/>
      <c r="B22" s="1"/>
      <c r="C22" s="3">
        <v>2022</v>
      </c>
      <c r="D22" s="13">
        <v>2907478000000</v>
      </c>
      <c r="E22" s="14">
        <v>30746266000000</v>
      </c>
      <c r="F22" s="15">
        <f t="shared" si="0"/>
        <v>9.4563613025399576E-2</v>
      </c>
      <c r="G22" s="3">
        <v>100</v>
      </c>
      <c r="H22" s="4">
        <f t="shared" si="1"/>
        <v>9.4563613025399569</v>
      </c>
    </row>
    <row r="23" spans="1:8" x14ac:dyDescent="0.25">
      <c r="A23" s="1"/>
      <c r="B23" s="1"/>
      <c r="C23" s="3">
        <v>2023</v>
      </c>
      <c r="D23" s="13">
        <v>3484025000000</v>
      </c>
      <c r="E23" s="14">
        <v>34246183000000</v>
      </c>
      <c r="F23" s="15">
        <f t="shared" si="0"/>
        <v>0.10173469551336568</v>
      </c>
      <c r="G23" s="3">
        <v>100</v>
      </c>
      <c r="H23" s="4">
        <f t="shared" si="1"/>
        <v>10.173469551336568</v>
      </c>
    </row>
    <row r="24" spans="1:8" x14ac:dyDescent="0.25">
      <c r="A24" s="1">
        <v>5</v>
      </c>
      <c r="B24" s="1" t="s">
        <v>8</v>
      </c>
      <c r="C24" s="3">
        <v>2019</v>
      </c>
      <c r="D24" s="13">
        <v>193852031000</v>
      </c>
      <c r="E24" s="14">
        <v>30194907730000</v>
      </c>
      <c r="F24" s="15">
        <f t="shared" si="0"/>
        <v>6.4200239568011422E-3</v>
      </c>
      <c r="G24" s="3">
        <v>100</v>
      </c>
      <c r="H24" s="4">
        <f t="shared" si="1"/>
        <v>0.64200239568011419</v>
      </c>
    </row>
    <row r="25" spans="1:8" x14ac:dyDescent="0.25">
      <c r="A25" s="1"/>
      <c r="B25" s="1"/>
      <c r="C25" s="3">
        <v>2020</v>
      </c>
      <c r="D25" s="13">
        <v>1149353693000</v>
      </c>
      <c r="E25" s="14">
        <v>31729512995000</v>
      </c>
      <c r="F25" s="15">
        <f t="shared" si="0"/>
        <v>3.6223489884043204E-2</v>
      </c>
      <c r="G25" s="3">
        <v>100</v>
      </c>
      <c r="H25" s="4">
        <f t="shared" si="1"/>
        <v>3.6223489884043203</v>
      </c>
    </row>
    <row r="26" spans="1:8" x14ac:dyDescent="0.25">
      <c r="A26" s="1"/>
      <c r="B26" s="1"/>
      <c r="C26" s="3">
        <v>2021</v>
      </c>
      <c r="D26" s="13">
        <v>1861740000000</v>
      </c>
      <c r="E26" s="14">
        <v>32916154000000</v>
      </c>
      <c r="F26" s="15">
        <f t="shared" si="0"/>
        <v>5.6560070778621345E-2</v>
      </c>
      <c r="G26" s="3">
        <v>100</v>
      </c>
      <c r="H26" s="4">
        <f t="shared" si="1"/>
        <v>5.6560070778621343</v>
      </c>
    </row>
    <row r="27" spans="1:8" x14ac:dyDescent="0.25">
      <c r="A27" s="1"/>
      <c r="B27" s="1"/>
      <c r="C27" s="3">
        <v>2022</v>
      </c>
      <c r="D27" s="13">
        <v>3820964000000</v>
      </c>
      <c r="E27" s="14">
        <v>33637271000000</v>
      </c>
      <c r="F27" s="15">
        <f t="shared" si="0"/>
        <v>0.11359316277470904</v>
      </c>
      <c r="G27" s="3">
        <v>100</v>
      </c>
      <c r="H27" s="4">
        <f t="shared" si="1"/>
        <v>11.359316277470905</v>
      </c>
    </row>
    <row r="28" spans="1:8" x14ac:dyDescent="0.25">
      <c r="A28" s="1"/>
      <c r="B28" s="1"/>
      <c r="C28" s="3">
        <v>2023</v>
      </c>
      <c r="D28" s="13">
        <v>3077648000000</v>
      </c>
      <c r="E28" s="14">
        <v>42851329000000</v>
      </c>
      <c r="F28" s="15">
        <f t="shared" si="0"/>
        <v>7.1821529735985545E-2</v>
      </c>
      <c r="G28" s="3">
        <v>100</v>
      </c>
      <c r="H28" s="4">
        <f t="shared" si="1"/>
        <v>7.182152973598555</v>
      </c>
    </row>
    <row r="29" spans="1:8" x14ac:dyDescent="0.25">
      <c r="A29" s="1">
        <v>6</v>
      </c>
      <c r="B29" s="1" t="s">
        <v>9</v>
      </c>
      <c r="C29" s="3">
        <v>2019</v>
      </c>
      <c r="D29" s="13">
        <v>26621000000000</v>
      </c>
      <c r="E29" s="14">
        <v>351958000000000</v>
      </c>
      <c r="F29" s="15">
        <f t="shared" si="0"/>
        <v>7.5636865762392105E-2</v>
      </c>
      <c r="G29" s="3">
        <v>100</v>
      </c>
      <c r="H29" s="4">
        <f t="shared" si="1"/>
        <v>7.5636865762392107</v>
      </c>
    </row>
    <row r="30" spans="1:8" x14ac:dyDescent="0.25">
      <c r="A30" s="1"/>
      <c r="B30" s="1"/>
      <c r="C30" s="3">
        <v>2020</v>
      </c>
      <c r="D30" s="13">
        <v>18571000000000</v>
      </c>
      <c r="E30" s="13">
        <v>338203000000000</v>
      </c>
      <c r="F30" s="15">
        <f t="shared" si="0"/>
        <v>5.4910808005842644E-2</v>
      </c>
      <c r="G30" s="3">
        <v>100</v>
      </c>
      <c r="H30" s="4">
        <f t="shared" si="1"/>
        <v>5.4910808005842648</v>
      </c>
    </row>
    <row r="31" spans="1:8" x14ac:dyDescent="0.25">
      <c r="A31" s="1"/>
      <c r="B31" s="1"/>
      <c r="C31" s="3">
        <v>2021</v>
      </c>
      <c r="D31" s="13">
        <v>25586000000000</v>
      </c>
      <c r="E31" s="14">
        <v>367311000000000</v>
      </c>
      <c r="F31" s="15">
        <f t="shared" si="0"/>
        <v>6.9657592612255015E-2</v>
      </c>
      <c r="G31" s="3">
        <v>100</v>
      </c>
      <c r="H31" s="4">
        <f t="shared" si="1"/>
        <v>6.9657592612255019</v>
      </c>
    </row>
    <row r="32" spans="1:8" x14ac:dyDescent="0.25">
      <c r="A32" s="1"/>
      <c r="B32" s="1"/>
      <c r="C32" s="3">
        <v>2022</v>
      </c>
      <c r="D32" s="13">
        <v>40420000000000</v>
      </c>
      <c r="E32" s="14">
        <v>413297000000000</v>
      </c>
      <c r="F32" s="15">
        <f t="shared" si="0"/>
        <v>9.779891942114266E-2</v>
      </c>
      <c r="G32" s="3">
        <v>100</v>
      </c>
      <c r="H32" s="4">
        <f t="shared" si="1"/>
        <v>9.7798919421142667</v>
      </c>
    </row>
    <row r="33" spans="1:8" x14ac:dyDescent="0.25">
      <c r="A33" s="1"/>
      <c r="B33" s="1"/>
      <c r="C33" s="3">
        <v>2023</v>
      </c>
      <c r="D33" s="13">
        <v>44501000000000</v>
      </c>
      <c r="E33" s="14">
        <v>445679000000000</v>
      </c>
      <c r="F33" s="15">
        <f t="shared" si="0"/>
        <v>9.9849891962600884E-2</v>
      </c>
      <c r="G33" s="3">
        <v>100</v>
      </c>
      <c r="H33" s="4">
        <f t="shared" si="1"/>
        <v>9.9849891962600879</v>
      </c>
    </row>
    <row r="34" spans="1:8" x14ac:dyDescent="0.25">
      <c r="A34" s="1">
        <v>7</v>
      </c>
      <c r="B34" s="1" t="s">
        <v>10</v>
      </c>
      <c r="C34" s="3">
        <v>2019</v>
      </c>
      <c r="D34" s="13">
        <v>1012947312000</v>
      </c>
      <c r="E34" s="14">
        <v>21894272005000</v>
      </c>
      <c r="F34" s="15">
        <f t="shared" si="0"/>
        <v>4.6265402739523516E-2</v>
      </c>
      <c r="G34" s="3">
        <v>100</v>
      </c>
      <c r="H34" s="4">
        <f t="shared" si="1"/>
        <v>4.6265402739523518</v>
      </c>
    </row>
    <row r="35" spans="1:8" x14ac:dyDescent="0.25">
      <c r="A35" s="1"/>
      <c r="B35" s="1"/>
      <c r="C35" s="3">
        <v>2020</v>
      </c>
      <c r="D35" s="13">
        <v>-1036617865000</v>
      </c>
      <c r="E35" s="14">
        <v>21226814871000</v>
      </c>
      <c r="F35" s="15">
        <f t="shared" si="0"/>
        <v>-4.8835299657520627E-2</v>
      </c>
      <c r="G35" s="3">
        <v>100</v>
      </c>
      <c r="H35" s="4">
        <f t="shared" si="1"/>
        <v>-4.8835299657520626</v>
      </c>
    </row>
    <row r="36" spans="1:8" x14ac:dyDescent="0.25">
      <c r="A36" s="1"/>
      <c r="B36" s="1"/>
      <c r="C36" s="3">
        <v>2021</v>
      </c>
      <c r="D36" s="13">
        <v>142928791000</v>
      </c>
      <c r="E36" s="14">
        <v>21933974714000</v>
      </c>
      <c r="F36" s="15">
        <f t="shared" si="0"/>
        <v>6.5163196759213697E-3</v>
      </c>
      <c r="G36" s="3">
        <v>100</v>
      </c>
      <c r="H36" s="4">
        <f t="shared" si="1"/>
        <v>0.65163196759213693</v>
      </c>
    </row>
    <row r="37" spans="1:8" x14ac:dyDescent="0.25">
      <c r="A37" s="1"/>
      <c r="B37" s="1"/>
      <c r="C37" s="3">
        <v>2022</v>
      </c>
      <c r="D37" s="13">
        <v>1098364937000</v>
      </c>
      <c r="E37" s="14">
        <v>22298925271000</v>
      </c>
      <c r="F37" s="15">
        <f t="shared" si="0"/>
        <v>4.9256406918787056E-2</v>
      </c>
      <c r="G37" s="3">
        <v>100</v>
      </c>
      <c r="H37" s="4">
        <f t="shared" si="1"/>
        <v>4.9256406918787059</v>
      </c>
    </row>
    <row r="38" spans="1:8" x14ac:dyDescent="0.25">
      <c r="A38" s="1"/>
      <c r="B38" s="1"/>
      <c r="C38" s="3">
        <v>2023</v>
      </c>
      <c r="D38" s="13">
        <v>637639854000</v>
      </c>
      <c r="E38" s="14">
        <v>22236236864000</v>
      </c>
      <c r="F38" s="15">
        <f t="shared" si="0"/>
        <v>2.8675708839580025E-2</v>
      </c>
      <c r="G38" s="3">
        <v>100</v>
      </c>
      <c r="H38" s="4">
        <f t="shared" si="1"/>
        <v>2.8675708839580025</v>
      </c>
    </row>
    <row r="39" spans="1:8" x14ac:dyDescent="0.25">
      <c r="A39" s="1">
        <v>8</v>
      </c>
      <c r="B39" s="1" t="s">
        <v>11</v>
      </c>
      <c r="C39" s="3">
        <v>2019</v>
      </c>
      <c r="D39" s="13">
        <v>2087823000000</v>
      </c>
      <c r="E39" s="14">
        <v>57613499000000</v>
      </c>
      <c r="F39" s="15">
        <f t="shared" si="0"/>
        <v>3.6238434329426861E-2</v>
      </c>
      <c r="G39" s="3">
        <v>100</v>
      </c>
      <c r="H39" s="4">
        <f t="shared" si="1"/>
        <v>3.6238434329426861</v>
      </c>
    </row>
    <row r="40" spans="1:8" x14ac:dyDescent="0.25">
      <c r="A40" s="1"/>
      <c r="B40" s="1"/>
      <c r="C40" s="3">
        <v>2020</v>
      </c>
      <c r="D40" s="13">
        <v>1525889000000</v>
      </c>
      <c r="E40" s="14">
        <v>59484422000000</v>
      </c>
      <c r="F40" s="15">
        <f t="shared" si="0"/>
        <v>2.5651909335186952E-2</v>
      </c>
      <c r="G40" s="3">
        <v>100</v>
      </c>
      <c r="H40" s="4">
        <f t="shared" si="1"/>
        <v>2.5651909335186951</v>
      </c>
    </row>
    <row r="41" spans="1:8" x14ac:dyDescent="0.25">
      <c r="A41" s="1"/>
      <c r="B41" s="1"/>
      <c r="C41" s="3">
        <v>2021</v>
      </c>
      <c r="D41" s="13">
        <v>2537845000000</v>
      </c>
      <c r="E41" s="14">
        <v>63451383000000</v>
      </c>
      <c r="F41" s="15">
        <f t="shared" si="0"/>
        <v>3.9996685336236092E-2</v>
      </c>
      <c r="G41" s="3">
        <v>100</v>
      </c>
      <c r="H41" s="4">
        <f t="shared" si="1"/>
        <v>3.9996685336236091</v>
      </c>
    </row>
    <row r="42" spans="1:8" x14ac:dyDescent="0.25">
      <c r="A42" s="1"/>
      <c r="B42" s="1"/>
      <c r="C42" s="3">
        <v>2022</v>
      </c>
      <c r="D42" s="13">
        <v>2682220000000</v>
      </c>
      <c r="E42" s="14">
        <v>69099804000000</v>
      </c>
      <c r="F42" s="15">
        <f t="shared" si="0"/>
        <v>3.8816607931333638E-2</v>
      </c>
      <c r="G42" s="3">
        <v>100</v>
      </c>
      <c r="H42" s="4">
        <f t="shared" si="1"/>
        <v>3.881660793133364</v>
      </c>
    </row>
    <row r="43" spans="1:8" x14ac:dyDescent="0.25">
      <c r="A43" s="1"/>
      <c r="B43" s="1"/>
      <c r="C43" s="3">
        <v>2023</v>
      </c>
      <c r="D43" s="13">
        <v>1233473000000</v>
      </c>
      <c r="E43" s="14">
        <v>70408946000000</v>
      </c>
      <c r="F43" s="15">
        <f t="shared" si="0"/>
        <v>1.7518697126924752E-2</v>
      </c>
      <c r="G43" s="3">
        <v>100</v>
      </c>
      <c r="H43" s="4">
        <f t="shared" si="1"/>
        <v>1.7518697126924752</v>
      </c>
    </row>
    <row r="44" spans="1:8" x14ac:dyDescent="0.25">
      <c r="A44" s="1">
        <v>9</v>
      </c>
      <c r="B44" s="1" t="s">
        <v>12</v>
      </c>
      <c r="C44" s="3">
        <v>2019</v>
      </c>
      <c r="D44" s="13">
        <v>2317437000000</v>
      </c>
      <c r="E44" s="14">
        <v>30154793000000</v>
      </c>
      <c r="F44" s="15">
        <f t="shared" si="0"/>
        <v>7.6851364889157087E-2</v>
      </c>
      <c r="G44" s="3">
        <v>100</v>
      </c>
      <c r="H44" s="4">
        <f t="shared" si="1"/>
        <v>7.6851364889157088</v>
      </c>
    </row>
    <row r="45" spans="1:8" x14ac:dyDescent="0.25">
      <c r="A45" s="1"/>
      <c r="B45" s="1"/>
      <c r="C45" s="3">
        <v>2020</v>
      </c>
      <c r="D45" s="13">
        <v>1801029000000</v>
      </c>
      <c r="E45" s="14">
        <v>32261560000000</v>
      </c>
      <c r="F45" s="15">
        <f t="shared" si="0"/>
        <v>5.5825849710925322E-2</v>
      </c>
      <c r="G45" s="3">
        <v>100</v>
      </c>
      <c r="H45" s="4">
        <f t="shared" si="1"/>
        <v>5.5825849710925324</v>
      </c>
    </row>
    <row r="46" spans="1:8" x14ac:dyDescent="0.25">
      <c r="A46" s="1"/>
      <c r="B46" s="1"/>
      <c r="C46" s="3">
        <v>2021</v>
      </c>
      <c r="D46" s="13">
        <v>2451139000000</v>
      </c>
      <c r="E46" s="14">
        <v>34108155000000</v>
      </c>
      <c r="F46" s="15">
        <f t="shared" si="0"/>
        <v>7.1863722913186004E-2</v>
      </c>
      <c r="G46" s="3">
        <v>100</v>
      </c>
      <c r="H46" s="4">
        <f t="shared" si="1"/>
        <v>7.1863722913186008</v>
      </c>
    </row>
    <row r="47" spans="1:8" x14ac:dyDescent="0.25">
      <c r="A47" s="1"/>
      <c r="B47" s="1"/>
      <c r="C47" s="3">
        <v>2022</v>
      </c>
      <c r="D47" s="13">
        <v>2060856000000</v>
      </c>
      <c r="E47" s="14">
        <v>35912189000000</v>
      </c>
      <c r="F47" s="15">
        <f t="shared" si="0"/>
        <v>5.7385975552757311E-2</v>
      </c>
      <c r="G47" s="3">
        <v>100</v>
      </c>
      <c r="H47" s="4">
        <f t="shared" si="1"/>
        <v>5.7385975552757307</v>
      </c>
    </row>
    <row r="48" spans="1:8" x14ac:dyDescent="0.25">
      <c r="A48" s="1"/>
      <c r="B48" s="1"/>
      <c r="C48" s="3">
        <v>2023</v>
      </c>
      <c r="D48" s="13">
        <v>1067742000000</v>
      </c>
      <c r="E48" s="14">
        <v>35268302000000</v>
      </c>
      <c r="F48" s="15">
        <f t="shared" si="0"/>
        <v>3.0274834325735332E-2</v>
      </c>
      <c r="G48" s="3">
        <v>100</v>
      </c>
      <c r="H48" s="4">
        <f t="shared" si="1"/>
        <v>3.0274834325735331</v>
      </c>
    </row>
    <row r="49" spans="1:8" x14ac:dyDescent="0.25">
      <c r="A49" s="1">
        <v>10</v>
      </c>
      <c r="B49" s="1" t="s">
        <v>13</v>
      </c>
      <c r="C49" s="3">
        <v>2019</v>
      </c>
      <c r="D49" s="13">
        <v>3130076103452</v>
      </c>
      <c r="E49" s="14">
        <v>54540978397964</v>
      </c>
      <c r="F49" s="15">
        <f t="shared" si="0"/>
        <v>5.7389438095757465E-2</v>
      </c>
      <c r="G49" s="3">
        <v>100</v>
      </c>
      <c r="H49" s="4">
        <f t="shared" si="1"/>
        <v>5.7389438095757468</v>
      </c>
    </row>
    <row r="50" spans="1:8" x14ac:dyDescent="0.25">
      <c r="A50" s="1"/>
      <c r="B50" s="1"/>
      <c r="C50" s="3">
        <v>2020</v>
      </c>
      <c r="D50" s="13">
        <v>486257814158</v>
      </c>
      <c r="E50" s="14">
        <v>60862926586750</v>
      </c>
      <c r="F50" s="15">
        <f t="shared" si="0"/>
        <v>7.9893925814579457E-3</v>
      </c>
      <c r="G50" s="3">
        <v>100</v>
      </c>
      <c r="H50" s="4">
        <f t="shared" si="1"/>
        <v>0.79893925814579458</v>
      </c>
    </row>
    <row r="51" spans="1:8" x14ac:dyDescent="0.25">
      <c r="A51" s="1"/>
      <c r="B51" s="1"/>
      <c r="C51" s="3">
        <v>2021</v>
      </c>
      <c r="D51" s="13">
        <v>1538840956173</v>
      </c>
      <c r="E51" s="14">
        <v>61469712165656</v>
      </c>
      <c r="F51" s="15">
        <f t="shared" si="0"/>
        <v>2.5034133103241898E-2</v>
      </c>
      <c r="G51" s="3">
        <v>100</v>
      </c>
      <c r="H51" s="4">
        <f t="shared" si="1"/>
        <v>2.5034133103241896</v>
      </c>
    </row>
    <row r="52" spans="1:8" x14ac:dyDescent="0.25">
      <c r="A52" s="1"/>
      <c r="B52" s="1"/>
      <c r="C52" s="3">
        <v>2022</v>
      </c>
      <c r="D52" s="13">
        <v>2656885590302</v>
      </c>
      <c r="E52" s="14">
        <v>64999403480787</v>
      </c>
      <c r="F52" s="15">
        <f t="shared" si="0"/>
        <v>4.0875538051473682E-2</v>
      </c>
      <c r="G52" s="3">
        <v>100</v>
      </c>
      <c r="H52" s="4">
        <f t="shared" si="1"/>
        <v>4.0875538051473681</v>
      </c>
    </row>
    <row r="53" spans="1:8" x14ac:dyDescent="0.25">
      <c r="A53" s="1"/>
      <c r="B53" s="1"/>
      <c r="C53" s="3">
        <v>2023</v>
      </c>
      <c r="D53" s="13">
        <v>2259456837723</v>
      </c>
      <c r="E53" s="14">
        <v>66827648486393</v>
      </c>
      <c r="F53" s="15">
        <f t="shared" si="0"/>
        <v>3.3810210128567601E-2</v>
      </c>
      <c r="G53" s="3">
        <v>100</v>
      </c>
      <c r="H53" s="4">
        <f t="shared" si="1"/>
        <v>3.3810210128567602</v>
      </c>
    </row>
    <row r="54" spans="1:8" x14ac:dyDescent="0.25">
      <c r="A54" s="1">
        <v>11</v>
      </c>
      <c r="B54" s="1" t="s">
        <v>14</v>
      </c>
      <c r="C54" s="3">
        <v>2019</v>
      </c>
      <c r="D54" s="13">
        <v>1283281000000</v>
      </c>
      <c r="E54" s="14">
        <v>36196024000000</v>
      </c>
      <c r="F54" s="15">
        <f t="shared" si="0"/>
        <v>3.54536454059153E-2</v>
      </c>
      <c r="G54" s="3">
        <v>100</v>
      </c>
      <c r="H54" s="4">
        <f t="shared" si="1"/>
        <v>3.5453645405915299</v>
      </c>
    </row>
    <row r="55" spans="1:8" x14ac:dyDescent="0.25">
      <c r="A55" s="1"/>
      <c r="B55" s="1"/>
      <c r="C55" s="3">
        <v>2020</v>
      </c>
      <c r="D55" s="13">
        <v>1370686000000</v>
      </c>
      <c r="E55" s="14">
        <v>39255187000000</v>
      </c>
      <c r="F55" s="15">
        <f t="shared" si="0"/>
        <v>3.4917321881564337E-2</v>
      </c>
      <c r="G55" s="3">
        <v>100</v>
      </c>
      <c r="H55" s="4">
        <f t="shared" si="1"/>
        <v>3.4917321881564338</v>
      </c>
    </row>
    <row r="56" spans="1:8" x14ac:dyDescent="0.25">
      <c r="A56" s="1"/>
      <c r="B56" s="1"/>
      <c r="C56" s="3">
        <v>2021</v>
      </c>
      <c r="D56" s="13">
        <v>2087716000000</v>
      </c>
      <c r="E56" s="14">
        <v>40668411000000</v>
      </c>
      <c r="F56" s="15">
        <f t="shared" si="0"/>
        <v>5.1335076750355452E-2</v>
      </c>
      <c r="G56" s="3">
        <v>100</v>
      </c>
      <c r="H56" s="4">
        <f t="shared" si="1"/>
        <v>5.1335076750355455</v>
      </c>
    </row>
    <row r="57" spans="1:8" x14ac:dyDescent="0.25">
      <c r="A57" s="1"/>
      <c r="B57" s="1"/>
      <c r="C57" s="3">
        <v>2022</v>
      </c>
      <c r="D57" s="13">
        <v>2003028000000</v>
      </c>
      <c r="E57" s="14">
        <v>41902382000000</v>
      </c>
      <c r="F57" s="15">
        <f t="shared" si="0"/>
        <v>4.7802246659867688E-2</v>
      </c>
      <c r="G57" s="3">
        <v>100</v>
      </c>
      <c r="H57" s="4">
        <f t="shared" si="1"/>
        <v>4.7802246659867684</v>
      </c>
    </row>
    <row r="58" spans="1:8" x14ac:dyDescent="0.25">
      <c r="A58" s="1"/>
      <c r="B58" s="1"/>
      <c r="C58" s="3">
        <v>2023</v>
      </c>
      <c r="D58" s="13">
        <v>1909025000000</v>
      </c>
      <c r="E58" s="14">
        <v>44115215000000</v>
      </c>
      <c r="F58" s="15">
        <f t="shared" si="0"/>
        <v>4.3273618863695892E-2</v>
      </c>
      <c r="G58" s="3">
        <v>100</v>
      </c>
      <c r="H58" s="4">
        <f t="shared" si="1"/>
        <v>4.3273618863695891</v>
      </c>
    </row>
    <row r="59" spans="1:8" x14ac:dyDescent="0.25">
      <c r="A59" s="1">
        <v>12</v>
      </c>
      <c r="B59" s="1" t="s">
        <v>15</v>
      </c>
      <c r="C59" s="3">
        <v>2019</v>
      </c>
      <c r="D59" s="13">
        <v>221783249000</v>
      </c>
      <c r="E59" s="14">
        <v>1829960714000</v>
      </c>
      <c r="F59" s="15">
        <f t="shared" si="0"/>
        <v>0.12119563403916878</v>
      </c>
      <c r="G59" s="3">
        <v>100</v>
      </c>
      <c r="H59" s="4">
        <f t="shared" si="1"/>
        <v>12.119563403916878</v>
      </c>
    </row>
    <row r="60" spans="1:8" x14ac:dyDescent="0.25">
      <c r="A60" s="1"/>
      <c r="B60" s="1"/>
      <c r="C60" s="3">
        <v>2020</v>
      </c>
      <c r="D60" s="13">
        <v>162072984000</v>
      </c>
      <c r="E60" s="14">
        <v>1986711872000</v>
      </c>
      <c r="F60" s="15">
        <f t="shared" si="0"/>
        <v>8.1578504806961757E-2</v>
      </c>
      <c r="G60" s="3">
        <v>100</v>
      </c>
      <c r="H60" s="4">
        <f t="shared" si="1"/>
        <v>8.157850480696176</v>
      </c>
    </row>
    <row r="61" spans="1:8" x14ac:dyDescent="0.25">
      <c r="A61" s="1"/>
      <c r="B61" s="1"/>
      <c r="C61" s="3">
        <v>2021</v>
      </c>
      <c r="D61" s="13">
        <v>146505337000</v>
      </c>
      <c r="E61" s="14">
        <v>2082911322000</v>
      </c>
      <c r="F61" s="15">
        <f t="shared" si="0"/>
        <v>7.0336809566778097E-2</v>
      </c>
      <c r="G61" s="3">
        <v>100</v>
      </c>
      <c r="H61" s="4">
        <f t="shared" si="1"/>
        <v>7.0336809566778093</v>
      </c>
    </row>
    <row r="62" spans="1:8" x14ac:dyDescent="0.25">
      <c r="A62" s="1"/>
      <c r="B62" s="1"/>
      <c r="C62" s="3">
        <v>2022</v>
      </c>
      <c r="D62" s="13">
        <v>149375011000</v>
      </c>
      <c r="E62" s="14">
        <v>2009139485000</v>
      </c>
      <c r="F62" s="15">
        <f t="shared" si="0"/>
        <v>7.4347755402358245E-2</v>
      </c>
      <c r="G62" s="3">
        <v>100</v>
      </c>
      <c r="H62" s="4">
        <f t="shared" si="1"/>
        <v>7.4347755402358242</v>
      </c>
    </row>
    <row r="63" spans="1:8" x14ac:dyDescent="0.25">
      <c r="A63" s="1"/>
      <c r="B63" s="1"/>
      <c r="C63" s="3">
        <v>2023</v>
      </c>
      <c r="D63" s="13">
        <v>146336365000</v>
      </c>
      <c r="E63" s="14">
        <v>2042171821000</v>
      </c>
      <c r="F63" s="15">
        <f t="shared" si="0"/>
        <v>7.1657224673848829E-2</v>
      </c>
      <c r="G63" s="3">
        <v>100</v>
      </c>
      <c r="H63" s="4">
        <f t="shared" si="1"/>
        <v>7.1657224673848834</v>
      </c>
    </row>
    <row r="64" spans="1:8" x14ac:dyDescent="0.25">
      <c r="A64" s="1">
        <v>13</v>
      </c>
      <c r="B64" s="1" t="s">
        <v>16</v>
      </c>
      <c r="C64" s="3">
        <v>2019</v>
      </c>
      <c r="D64" s="13">
        <v>-818854000000</v>
      </c>
      <c r="E64" s="14">
        <v>12329520000000</v>
      </c>
      <c r="F64" s="15">
        <f t="shared" si="0"/>
        <v>-6.6414102089943486E-2</v>
      </c>
      <c r="G64" s="3">
        <v>100</v>
      </c>
      <c r="H64" s="4">
        <f t="shared" si="1"/>
        <v>-6.6414102089943485</v>
      </c>
    </row>
    <row r="65" spans="1:8" x14ac:dyDescent="0.25">
      <c r="A65" s="1"/>
      <c r="B65" s="1"/>
      <c r="C65" s="3">
        <v>2020</v>
      </c>
      <c r="D65" s="13">
        <v>-326358000000</v>
      </c>
      <c r="E65" s="14">
        <v>11823436000000</v>
      </c>
      <c r="F65" s="15">
        <f t="shared" si="0"/>
        <v>-2.7602635985004696E-2</v>
      </c>
      <c r="G65" s="3">
        <v>100</v>
      </c>
      <c r="H65" s="4">
        <f t="shared" si="1"/>
        <v>-2.7602635985004698</v>
      </c>
    </row>
    <row r="66" spans="1:8" x14ac:dyDescent="0.25">
      <c r="A66" s="1"/>
      <c r="B66" s="1"/>
      <c r="C66" s="3">
        <v>2021</v>
      </c>
      <c r="D66" s="13">
        <v>-273529000000</v>
      </c>
      <c r="E66" s="14">
        <v>11681203000000</v>
      </c>
      <c r="F66" s="15">
        <f t="shared" si="0"/>
        <v>-2.3416166982116484E-2</v>
      </c>
      <c r="G66" s="3">
        <v>100</v>
      </c>
      <c r="H66" s="4">
        <f t="shared" si="1"/>
        <v>-2.3416166982116482</v>
      </c>
    </row>
    <row r="67" spans="1:8" x14ac:dyDescent="0.25">
      <c r="A67" s="1"/>
      <c r="B67" s="1"/>
      <c r="C67" s="3">
        <v>2022</v>
      </c>
      <c r="D67" s="13">
        <v>-789619000000</v>
      </c>
      <c r="E67" s="14">
        <v>9913459000000</v>
      </c>
      <c r="F67" s="15">
        <f t="shared" si="0"/>
        <v>-7.9651209532414474E-2</v>
      </c>
      <c r="G67" s="3">
        <v>100</v>
      </c>
      <c r="H67" s="4">
        <f t="shared" si="1"/>
        <v>-7.9651209532414473</v>
      </c>
    </row>
    <row r="68" spans="1:8" x14ac:dyDescent="0.25">
      <c r="A68" s="1"/>
      <c r="B68" s="1"/>
      <c r="C68" s="3">
        <v>2023</v>
      </c>
      <c r="D68" s="13">
        <v>-1122557000000</v>
      </c>
      <c r="E68" s="14">
        <v>8639053000000</v>
      </c>
      <c r="F68" s="15">
        <f t="shared" si="0"/>
        <v>-0.12993982095028239</v>
      </c>
      <c r="G68" s="3">
        <v>100</v>
      </c>
      <c r="H68" s="4">
        <f t="shared" si="1"/>
        <v>-12.993982095028239</v>
      </c>
    </row>
    <row r="69" spans="1:8" x14ac:dyDescent="0.25">
      <c r="A69" s="1">
        <v>14</v>
      </c>
      <c r="B69" s="1" t="s">
        <v>17</v>
      </c>
      <c r="C69" s="3">
        <v>2019</v>
      </c>
      <c r="D69" s="13">
        <v>-2343106373000</v>
      </c>
      <c r="E69" s="14">
        <v>17540637852000</v>
      </c>
      <c r="F69" s="15">
        <f t="shared" ref="F69:F132" si="2">D69/E69</f>
        <v>-0.13358159451042065</v>
      </c>
      <c r="G69" s="3">
        <v>100</v>
      </c>
      <c r="H69" s="4">
        <f t="shared" ref="H69:H132" si="3">F69*G69</f>
        <v>-13.358159451042065</v>
      </c>
    </row>
    <row r="70" spans="1:8" x14ac:dyDescent="0.25">
      <c r="A70" s="1"/>
      <c r="B70" s="1"/>
      <c r="C70" s="3">
        <v>2020</v>
      </c>
      <c r="D70" s="13">
        <v>1717376472000</v>
      </c>
      <c r="E70" s="14">
        <v>17884145634000</v>
      </c>
      <c r="F70" s="15">
        <f t="shared" si="2"/>
        <v>9.6027873354769172E-2</v>
      </c>
      <c r="G70" s="3">
        <v>100</v>
      </c>
      <c r="H70" s="4">
        <f t="shared" si="3"/>
        <v>9.6027873354769167</v>
      </c>
    </row>
    <row r="71" spans="1:8" x14ac:dyDescent="0.25">
      <c r="A71" s="1"/>
      <c r="B71" s="1"/>
      <c r="C71" s="3">
        <v>2021</v>
      </c>
      <c r="D71" s="13">
        <v>6019825801000</v>
      </c>
      <c r="E71" s="14">
        <v>38168511114000</v>
      </c>
      <c r="F71" s="15">
        <f t="shared" si="2"/>
        <v>0.1577170716201178</v>
      </c>
      <c r="G71" s="3">
        <v>100</v>
      </c>
      <c r="H71" s="4">
        <f t="shared" si="3"/>
        <v>15.771707162011781</v>
      </c>
    </row>
    <row r="72" spans="1:8" x14ac:dyDescent="0.25">
      <c r="A72" s="1"/>
      <c r="B72" s="1"/>
      <c r="C72" s="3">
        <v>2022</v>
      </c>
      <c r="D72" s="13">
        <v>5462058450000</v>
      </c>
      <c r="E72" s="14">
        <v>44469025417000</v>
      </c>
      <c r="F72" s="15">
        <f t="shared" si="2"/>
        <v>0.12282838220043198</v>
      </c>
      <c r="G72" s="3">
        <v>100</v>
      </c>
      <c r="H72" s="4">
        <f t="shared" si="3"/>
        <v>12.282838220043198</v>
      </c>
    </row>
    <row r="73" spans="1:8" x14ac:dyDescent="0.25">
      <c r="A73" s="1"/>
      <c r="B73" s="1"/>
      <c r="C73" s="3">
        <v>2023</v>
      </c>
      <c r="D73" s="13">
        <v>-239979947000</v>
      </c>
      <c r="E73" s="14">
        <v>42891250530000</v>
      </c>
      <c r="F73" s="15">
        <f t="shared" si="2"/>
        <v>-5.5950792768830002E-3</v>
      </c>
      <c r="G73" s="3">
        <v>100</v>
      </c>
      <c r="H73" s="4">
        <f t="shared" si="3"/>
        <v>-0.55950792768830004</v>
      </c>
    </row>
    <row r="74" spans="1:8" x14ac:dyDescent="0.25">
      <c r="A74" s="1">
        <v>15</v>
      </c>
      <c r="B74" s="1" t="s">
        <v>18</v>
      </c>
      <c r="C74" s="3">
        <v>2019</v>
      </c>
      <c r="D74" s="13">
        <v>325583191000</v>
      </c>
      <c r="E74" s="14">
        <v>9747703198000</v>
      </c>
      <c r="F74" s="15">
        <f t="shared" si="2"/>
        <v>3.3401016053381888E-2</v>
      </c>
      <c r="G74" s="3">
        <v>100</v>
      </c>
      <c r="H74" s="4">
        <f t="shared" si="3"/>
        <v>3.3401016053381887</v>
      </c>
    </row>
    <row r="75" spans="1:8" x14ac:dyDescent="0.25">
      <c r="A75" s="1"/>
      <c r="B75" s="1"/>
      <c r="C75" s="3">
        <v>2020</v>
      </c>
      <c r="D75" s="13">
        <v>671172137000</v>
      </c>
      <c r="E75" s="14">
        <v>11211369042000</v>
      </c>
      <c r="F75" s="15">
        <f t="shared" si="2"/>
        <v>5.9865314796583427E-2</v>
      </c>
      <c r="G75" s="3">
        <v>100</v>
      </c>
      <c r="H75" s="4">
        <f t="shared" si="3"/>
        <v>5.9865314796583426</v>
      </c>
    </row>
    <row r="76" spans="1:8" x14ac:dyDescent="0.25">
      <c r="A76" s="1"/>
      <c r="B76" s="1"/>
      <c r="C76" s="3">
        <v>2021</v>
      </c>
      <c r="D76" s="13">
        <v>1117917248000</v>
      </c>
      <c r="E76" s="14">
        <v>11372225256000</v>
      </c>
      <c r="F76" s="15">
        <f t="shared" si="2"/>
        <v>9.8302418641433922E-2</v>
      </c>
      <c r="G76" s="3">
        <v>100</v>
      </c>
      <c r="H76" s="4">
        <f t="shared" si="3"/>
        <v>9.8302418641433924</v>
      </c>
    </row>
    <row r="77" spans="1:8" x14ac:dyDescent="0.25">
      <c r="A77" s="1"/>
      <c r="B77" s="1"/>
      <c r="C77" s="3">
        <v>2022</v>
      </c>
      <c r="D77" s="13">
        <v>1076555292000</v>
      </c>
      <c r="E77" s="14">
        <v>17058217814000</v>
      </c>
      <c r="F77" s="15">
        <f t="shared" si="2"/>
        <v>6.3110654567703484E-2</v>
      </c>
      <c r="G77" s="3">
        <v>100</v>
      </c>
      <c r="H77" s="4">
        <f t="shared" si="3"/>
        <v>6.3110654567703488</v>
      </c>
    </row>
    <row r="78" spans="1:8" x14ac:dyDescent="0.25">
      <c r="A78" s="1"/>
      <c r="B78" s="1"/>
      <c r="C78" s="3">
        <v>2023</v>
      </c>
      <c r="D78" s="13">
        <v>856860760000</v>
      </c>
      <c r="E78" s="14">
        <v>20447451702000</v>
      </c>
      <c r="F78" s="15">
        <f t="shared" si="2"/>
        <v>4.1905503555545211E-2</v>
      </c>
      <c r="G78" s="3">
        <v>100</v>
      </c>
      <c r="H78" s="4">
        <f t="shared" si="3"/>
        <v>4.1905503555545209</v>
      </c>
    </row>
    <row r="79" spans="1:8" x14ac:dyDescent="0.25">
      <c r="A79" s="1">
        <v>16</v>
      </c>
      <c r="B79" s="1" t="s">
        <v>19</v>
      </c>
      <c r="C79" s="3">
        <v>2019</v>
      </c>
      <c r="D79" s="13">
        <v>-2187771846923</v>
      </c>
      <c r="E79" s="14">
        <v>27650462178339</v>
      </c>
      <c r="F79" s="15">
        <f t="shared" si="2"/>
        <v>-7.9122433209701318E-2</v>
      </c>
      <c r="G79" s="3">
        <v>100</v>
      </c>
      <c r="H79" s="4">
        <f t="shared" si="3"/>
        <v>-7.9122433209701315</v>
      </c>
    </row>
    <row r="80" spans="1:8" x14ac:dyDescent="0.25">
      <c r="A80" s="1"/>
      <c r="B80" s="1"/>
      <c r="C80" s="3">
        <v>2020</v>
      </c>
      <c r="D80" s="13">
        <v>-1523602951388</v>
      </c>
      <c r="E80" s="14">
        <v>38684276546076</v>
      </c>
      <c r="F80" s="15">
        <f t="shared" si="2"/>
        <v>-3.938558730892304E-2</v>
      </c>
      <c r="G80" s="3">
        <v>100</v>
      </c>
      <c r="H80" s="4">
        <f t="shared" si="3"/>
        <v>-3.938558730892304</v>
      </c>
    </row>
    <row r="81" spans="1:8" x14ac:dyDescent="0.25">
      <c r="A81" s="1"/>
      <c r="B81" s="1"/>
      <c r="C81" s="3">
        <v>2021</v>
      </c>
      <c r="D81" s="13">
        <v>-435325081365</v>
      </c>
      <c r="E81" s="14">
        <v>43357849742875</v>
      </c>
      <c r="F81" s="15">
        <f t="shared" si="2"/>
        <v>-1.0040282992505574E-2</v>
      </c>
      <c r="G81" s="3">
        <v>100</v>
      </c>
      <c r="H81" s="4">
        <f t="shared" si="3"/>
        <v>-1.0040282992505574</v>
      </c>
    </row>
    <row r="82" spans="1:8" x14ac:dyDescent="0.25">
      <c r="A82" s="1"/>
      <c r="B82" s="1"/>
      <c r="C82" s="3">
        <v>2022</v>
      </c>
      <c r="D82" s="13">
        <v>1064304591187</v>
      </c>
      <c r="E82" s="14">
        <v>46492367225786</v>
      </c>
      <c r="F82" s="15">
        <f t="shared" si="2"/>
        <v>2.2892028405830586E-2</v>
      </c>
      <c r="G82" s="3">
        <v>100</v>
      </c>
      <c r="H82" s="4">
        <f t="shared" si="3"/>
        <v>2.2892028405830587</v>
      </c>
    </row>
    <row r="83" spans="1:8" x14ac:dyDescent="0.25">
      <c r="A83" s="1"/>
      <c r="B83" s="1"/>
      <c r="C83" s="3">
        <v>2023</v>
      </c>
      <c r="D83" s="13">
        <v>-108952000000</v>
      </c>
      <c r="E83" s="14">
        <v>45044801000000</v>
      </c>
      <c r="F83" s="15">
        <f t="shared" si="2"/>
        <v>-2.4187475042902287E-3</v>
      </c>
      <c r="G83" s="3">
        <v>100</v>
      </c>
      <c r="H83" s="4">
        <f t="shared" si="3"/>
        <v>-0.24187475042902287</v>
      </c>
    </row>
    <row r="84" spans="1:8" x14ac:dyDescent="0.25">
      <c r="A84" s="1">
        <v>17</v>
      </c>
      <c r="B84" s="1" t="s">
        <v>20</v>
      </c>
      <c r="C84" s="3">
        <v>2019</v>
      </c>
      <c r="D84" s="13">
        <v>10880704000000</v>
      </c>
      <c r="E84" s="14">
        <v>78647274000000</v>
      </c>
      <c r="F84" s="15">
        <f t="shared" si="2"/>
        <v>0.13834813905946697</v>
      </c>
      <c r="G84" s="3">
        <v>100</v>
      </c>
      <c r="H84" s="4">
        <f t="shared" si="3"/>
        <v>13.834813905946696</v>
      </c>
    </row>
    <row r="85" spans="1:8" x14ac:dyDescent="0.25">
      <c r="A85" s="1"/>
      <c r="B85" s="1"/>
      <c r="C85" s="3">
        <v>2020</v>
      </c>
      <c r="D85" s="13">
        <v>7647729000000</v>
      </c>
      <c r="E85" s="14">
        <v>78191409000000</v>
      </c>
      <c r="F85" s="15">
        <f t="shared" si="2"/>
        <v>9.7807791134701255E-2</v>
      </c>
      <c r="G85" s="3">
        <v>100</v>
      </c>
      <c r="H85" s="4">
        <f t="shared" si="3"/>
        <v>9.7807791134701247</v>
      </c>
    </row>
    <row r="86" spans="1:8" x14ac:dyDescent="0.25">
      <c r="A86" s="1"/>
      <c r="B86" s="1"/>
      <c r="C86" s="3">
        <v>2021</v>
      </c>
      <c r="D86" s="13">
        <v>5605321000000</v>
      </c>
      <c r="E86" s="14">
        <v>89964369000000</v>
      </c>
      <c r="F86" s="15">
        <f t="shared" si="2"/>
        <v>6.2306011394355466E-2</v>
      </c>
      <c r="G86" s="3">
        <v>100</v>
      </c>
      <c r="H86" s="4">
        <f t="shared" si="3"/>
        <v>6.2306011394355467</v>
      </c>
    </row>
    <row r="87" spans="1:8" x14ac:dyDescent="0.25">
      <c r="A87" s="1"/>
      <c r="B87" s="1"/>
      <c r="C87" s="3">
        <v>2022</v>
      </c>
      <c r="D87" s="13">
        <v>2779742000000</v>
      </c>
      <c r="E87" s="14">
        <v>88562617000000</v>
      </c>
      <c r="F87" s="15">
        <f t="shared" si="2"/>
        <v>3.138730645233756E-2</v>
      </c>
      <c r="G87" s="3">
        <v>100</v>
      </c>
      <c r="H87" s="4">
        <f t="shared" si="3"/>
        <v>3.138730645233756</v>
      </c>
    </row>
    <row r="88" spans="1:8" x14ac:dyDescent="0.25">
      <c r="A88" s="1"/>
      <c r="B88" s="1"/>
      <c r="C88" s="3">
        <v>2023</v>
      </c>
      <c r="D88" s="13">
        <v>5324516000000</v>
      </c>
      <c r="E88" s="14">
        <v>92450823000000</v>
      </c>
      <c r="F88" s="15">
        <f t="shared" si="2"/>
        <v>5.7592954040008922E-2</v>
      </c>
      <c r="G88" s="3">
        <v>100</v>
      </c>
      <c r="H88" s="4">
        <f t="shared" si="3"/>
        <v>5.7592954040008921</v>
      </c>
    </row>
    <row r="89" spans="1:8" x14ac:dyDescent="0.25">
      <c r="A89" s="1">
        <v>18</v>
      </c>
      <c r="B89" s="1" t="s">
        <v>21</v>
      </c>
      <c r="C89" s="3">
        <v>2019</v>
      </c>
      <c r="D89" s="13">
        <v>-28216000000</v>
      </c>
      <c r="E89" s="14">
        <v>6054384000000</v>
      </c>
      <c r="F89" s="15">
        <f t="shared" si="2"/>
        <v>-4.6604245782890545E-3</v>
      </c>
      <c r="G89" s="3">
        <v>100</v>
      </c>
      <c r="H89" s="4">
        <f t="shared" si="3"/>
        <v>-0.46604245782890547</v>
      </c>
    </row>
    <row r="90" spans="1:8" x14ac:dyDescent="0.25">
      <c r="A90" s="1"/>
      <c r="B90" s="1"/>
      <c r="C90" s="3">
        <v>2020</v>
      </c>
      <c r="D90" s="13">
        <v>-1214602000000</v>
      </c>
      <c r="E90" s="14">
        <v>4838417000000</v>
      </c>
      <c r="F90" s="15">
        <f t="shared" si="2"/>
        <v>-0.25103293081187505</v>
      </c>
      <c r="G90" s="3">
        <v>100</v>
      </c>
      <c r="H90" s="4">
        <f t="shared" si="3"/>
        <v>-25.103293081187505</v>
      </c>
    </row>
    <row r="91" spans="1:8" x14ac:dyDescent="0.25">
      <c r="A91" s="1"/>
      <c r="B91" s="1"/>
      <c r="C91" s="3">
        <v>2021</v>
      </c>
      <c r="D91" s="13">
        <v>-963526000000</v>
      </c>
      <c r="E91" s="14">
        <v>6273516000000</v>
      </c>
      <c r="F91" s="15">
        <f t="shared" si="2"/>
        <v>-0.15358628239730321</v>
      </c>
      <c r="G91" s="3">
        <v>100</v>
      </c>
      <c r="H91" s="4">
        <f t="shared" si="3"/>
        <v>-15.35862823973032</v>
      </c>
    </row>
    <row r="92" spans="1:8" x14ac:dyDescent="0.25">
      <c r="A92" s="1"/>
      <c r="B92" s="1"/>
      <c r="C92" s="3">
        <v>2022</v>
      </c>
      <c r="D92" s="13">
        <v>59111000000</v>
      </c>
      <c r="E92" s="14">
        <v>6910567000000</v>
      </c>
      <c r="F92" s="15">
        <f t="shared" si="2"/>
        <v>8.5537120181310745E-3</v>
      </c>
      <c r="G92" s="3">
        <v>100</v>
      </c>
      <c r="H92" s="4">
        <f t="shared" si="3"/>
        <v>0.85537120181310744</v>
      </c>
    </row>
    <row r="93" spans="1:8" x14ac:dyDescent="0.25">
      <c r="A93" s="1"/>
      <c r="B93" s="1"/>
      <c r="C93" s="3">
        <v>2023</v>
      </c>
      <c r="D93" s="13">
        <v>-132165000000</v>
      </c>
      <c r="E93" s="14">
        <v>5766226000000</v>
      </c>
      <c r="F93" s="15">
        <f t="shared" si="2"/>
        <v>-2.2920537627210587E-2</v>
      </c>
      <c r="G93" s="3">
        <v>100</v>
      </c>
      <c r="H93" s="4">
        <f t="shared" si="3"/>
        <v>-2.2920537627210589</v>
      </c>
    </row>
    <row r="94" spans="1:8" x14ac:dyDescent="0.25">
      <c r="A94" s="1">
        <v>19</v>
      </c>
      <c r="B94" s="1" t="s">
        <v>22</v>
      </c>
      <c r="C94" s="3">
        <v>2019</v>
      </c>
      <c r="D94" s="13">
        <v>5360029000000</v>
      </c>
      <c r="E94" s="14">
        <v>38709314000000</v>
      </c>
      <c r="F94" s="15">
        <f t="shared" si="2"/>
        <v>0.13846871582379372</v>
      </c>
      <c r="G94" s="3">
        <v>100</v>
      </c>
      <c r="H94" s="4">
        <f t="shared" si="3"/>
        <v>13.846871582379372</v>
      </c>
    </row>
    <row r="95" spans="1:8" x14ac:dyDescent="0.25">
      <c r="A95" s="1"/>
      <c r="B95" s="1"/>
      <c r="C95" s="3">
        <v>2020</v>
      </c>
      <c r="D95" s="13">
        <v>7418574000000</v>
      </c>
      <c r="E95" s="14">
        <v>103588325000000</v>
      </c>
      <c r="F95" s="15">
        <f t="shared" si="2"/>
        <v>7.1615927760198844E-2</v>
      </c>
      <c r="G95" s="3">
        <v>100</v>
      </c>
      <c r="H95" s="4">
        <f t="shared" si="3"/>
        <v>7.1615927760198845</v>
      </c>
    </row>
    <row r="96" spans="1:8" x14ac:dyDescent="0.25">
      <c r="A96" s="1"/>
      <c r="B96" s="1"/>
      <c r="C96" s="3">
        <v>2021</v>
      </c>
      <c r="D96" s="13">
        <v>7911943000000</v>
      </c>
      <c r="E96" s="14">
        <v>118015311000000</v>
      </c>
      <c r="F96" s="15">
        <f t="shared" si="2"/>
        <v>6.7041665466610514E-2</v>
      </c>
      <c r="G96" s="3">
        <v>100</v>
      </c>
      <c r="H96" s="4">
        <f t="shared" si="3"/>
        <v>6.7041665466610514</v>
      </c>
    </row>
    <row r="97" spans="1:8" x14ac:dyDescent="0.25">
      <c r="A97" s="1"/>
      <c r="B97" s="1"/>
      <c r="C97" s="3">
        <v>2022</v>
      </c>
      <c r="D97" s="13">
        <v>5722194000000</v>
      </c>
      <c r="E97" s="14">
        <v>115305536000000</v>
      </c>
      <c r="F97" s="15">
        <f t="shared" si="2"/>
        <v>4.9626359657180728E-2</v>
      </c>
      <c r="G97" s="3">
        <v>100</v>
      </c>
      <c r="H97" s="4">
        <f t="shared" si="3"/>
        <v>4.9626359657180732</v>
      </c>
    </row>
    <row r="98" spans="1:8" x14ac:dyDescent="0.25">
      <c r="A98" s="1"/>
      <c r="B98" s="1"/>
      <c r="C98" s="3">
        <v>2023</v>
      </c>
      <c r="D98" s="13">
        <v>8465123000000</v>
      </c>
      <c r="E98" s="14">
        <v>119267076000000</v>
      </c>
      <c r="F98" s="15">
        <f t="shared" si="2"/>
        <v>7.0976192960410966E-2</v>
      </c>
      <c r="G98" s="3">
        <v>100</v>
      </c>
      <c r="H98" s="4">
        <f t="shared" si="3"/>
        <v>7.0976192960410964</v>
      </c>
    </row>
    <row r="99" spans="1:8" x14ac:dyDescent="0.25">
      <c r="A99" s="1">
        <v>20</v>
      </c>
      <c r="B99" s="1" t="s">
        <v>23</v>
      </c>
      <c r="C99" s="3">
        <v>2019</v>
      </c>
      <c r="D99" s="13">
        <v>5902729000000</v>
      </c>
      <c r="E99" s="14">
        <v>96198559000000</v>
      </c>
      <c r="F99" s="15">
        <f t="shared" si="2"/>
        <v>6.1359848435983327E-2</v>
      </c>
      <c r="G99" s="3">
        <v>100</v>
      </c>
      <c r="H99" s="4">
        <f t="shared" si="3"/>
        <v>6.1359848435983331</v>
      </c>
    </row>
    <row r="100" spans="1:8" x14ac:dyDescent="0.25">
      <c r="A100" s="1"/>
      <c r="B100" s="1"/>
      <c r="C100" s="3">
        <v>2020</v>
      </c>
      <c r="D100" s="13">
        <v>8752066000000</v>
      </c>
      <c r="E100" s="14">
        <v>163136516000000</v>
      </c>
      <c r="F100" s="15">
        <f t="shared" si="2"/>
        <v>5.3648724482996804E-2</v>
      </c>
      <c r="G100" s="3">
        <v>100</v>
      </c>
      <c r="H100" s="4">
        <f t="shared" si="3"/>
        <v>5.3648724482996801</v>
      </c>
    </row>
    <row r="101" spans="1:8" x14ac:dyDescent="0.25">
      <c r="A101" s="1"/>
      <c r="B101" s="1"/>
      <c r="C101" s="3">
        <v>2021</v>
      </c>
      <c r="D101" s="13">
        <v>11229695000000</v>
      </c>
      <c r="E101" s="14">
        <v>179271840000000</v>
      </c>
      <c r="F101" s="15">
        <f t="shared" si="2"/>
        <v>6.2640596537638038E-2</v>
      </c>
      <c r="G101" s="3">
        <v>100</v>
      </c>
      <c r="H101" s="4">
        <f t="shared" si="3"/>
        <v>6.2640596537638036</v>
      </c>
    </row>
    <row r="102" spans="1:8" x14ac:dyDescent="0.25">
      <c r="A102" s="1"/>
      <c r="B102" s="1"/>
      <c r="C102" s="3">
        <v>2022</v>
      </c>
      <c r="D102" s="13">
        <v>9192569000000</v>
      </c>
      <c r="E102" s="14">
        <v>180433300000000</v>
      </c>
      <c r="F102" s="15">
        <f t="shared" si="2"/>
        <v>5.0947186578087306E-2</v>
      </c>
      <c r="G102" s="3">
        <v>100</v>
      </c>
      <c r="H102" s="4">
        <f t="shared" si="3"/>
        <v>5.0947186578087305</v>
      </c>
    </row>
    <row r="103" spans="1:8" x14ac:dyDescent="0.25">
      <c r="A103" s="1"/>
      <c r="B103" s="1"/>
      <c r="C103" s="3">
        <v>2023</v>
      </c>
      <c r="D103" s="13">
        <v>11493733000000</v>
      </c>
      <c r="E103" s="14">
        <v>186587957000000</v>
      </c>
      <c r="F103" s="15">
        <f t="shared" si="2"/>
        <v>6.1599543640429057E-2</v>
      </c>
      <c r="G103" s="3">
        <v>100</v>
      </c>
      <c r="H103" s="4">
        <f t="shared" si="3"/>
        <v>6.159954364042906</v>
      </c>
    </row>
    <row r="104" spans="1:8" x14ac:dyDescent="0.25">
      <c r="A104" s="1">
        <v>21</v>
      </c>
      <c r="B104" s="1" t="s">
        <v>24</v>
      </c>
      <c r="C104" s="3">
        <v>2019</v>
      </c>
      <c r="D104" s="13">
        <v>1630372000000</v>
      </c>
      <c r="E104" s="14">
        <v>62813000000000</v>
      </c>
      <c r="F104" s="15">
        <f t="shared" si="2"/>
        <v>2.5955964529635583E-2</v>
      </c>
      <c r="G104" s="3">
        <v>100</v>
      </c>
      <c r="H104" s="4">
        <f t="shared" si="3"/>
        <v>2.5955964529635582</v>
      </c>
    </row>
    <row r="105" spans="1:8" x14ac:dyDescent="0.25">
      <c r="A105" s="1"/>
      <c r="B105" s="1"/>
      <c r="C105" s="3">
        <v>2020</v>
      </c>
      <c r="D105" s="13">
        <v>-630160000000</v>
      </c>
      <c r="E105" s="14">
        <v>62778740000000</v>
      </c>
      <c r="F105" s="15">
        <f t="shared" si="2"/>
        <v>-1.0037793049048133E-2</v>
      </c>
      <c r="G105" s="3">
        <v>100</v>
      </c>
      <c r="H105" s="4">
        <f t="shared" si="3"/>
        <v>-1.0037793049048134</v>
      </c>
    </row>
    <row r="106" spans="1:8" x14ac:dyDescent="0.25">
      <c r="A106" s="1"/>
      <c r="B106" s="1"/>
      <c r="C106" s="3">
        <v>2021</v>
      </c>
      <c r="D106" s="13">
        <v>6860121000000</v>
      </c>
      <c r="E106" s="14">
        <v>63397148000000</v>
      </c>
      <c r="F106" s="15">
        <f t="shared" si="2"/>
        <v>0.10820866894517085</v>
      </c>
      <c r="G106" s="3">
        <v>100</v>
      </c>
      <c r="H106" s="4">
        <f t="shared" si="3"/>
        <v>10.820866894517085</v>
      </c>
    </row>
    <row r="107" spans="1:8" x14ac:dyDescent="0.25">
      <c r="A107" s="1"/>
      <c r="B107" s="1"/>
      <c r="C107" s="3">
        <v>2022</v>
      </c>
      <c r="D107" s="13">
        <v>5370203000000</v>
      </c>
      <c r="E107" s="14">
        <v>113880230000000</v>
      </c>
      <c r="F107" s="15">
        <f t="shared" si="2"/>
        <v>4.7156587232041941E-2</v>
      </c>
      <c r="G107" s="3">
        <v>100</v>
      </c>
      <c r="H107" s="4">
        <f t="shared" si="3"/>
        <v>4.7156587232041938</v>
      </c>
    </row>
    <row r="108" spans="1:8" x14ac:dyDescent="0.25">
      <c r="A108" s="1"/>
      <c r="B108" s="1"/>
      <c r="C108" s="3">
        <v>2023</v>
      </c>
      <c r="D108" s="13">
        <v>4775741000000</v>
      </c>
      <c r="E108" s="14">
        <v>114722249000000</v>
      </c>
      <c r="F108" s="15">
        <f t="shared" si="2"/>
        <v>4.1628725392229712E-2</v>
      </c>
      <c r="G108" s="3">
        <v>100</v>
      </c>
      <c r="H108" s="4">
        <f t="shared" si="3"/>
        <v>4.1628725392229713</v>
      </c>
    </row>
    <row r="109" spans="1:8" x14ac:dyDescent="0.25">
      <c r="A109" s="1">
        <v>22</v>
      </c>
      <c r="B109" s="1" t="s">
        <v>25</v>
      </c>
      <c r="C109" s="3">
        <v>2019</v>
      </c>
      <c r="D109" s="13">
        <v>1793914000000</v>
      </c>
      <c r="E109" s="14">
        <v>26650895000000</v>
      </c>
      <c r="F109" s="15">
        <f t="shared" si="2"/>
        <v>6.7311585595905873E-2</v>
      </c>
      <c r="G109" s="3">
        <v>100</v>
      </c>
      <c r="H109" s="4">
        <f t="shared" si="3"/>
        <v>6.731158559590587</v>
      </c>
    </row>
    <row r="110" spans="1:8" x14ac:dyDescent="0.25">
      <c r="A110" s="1"/>
      <c r="B110" s="1"/>
      <c r="C110" s="3">
        <v>2020</v>
      </c>
      <c r="D110" s="13">
        <v>1221904000000</v>
      </c>
      <c r="E110" s="14">
        <v>25951760000000</v>
      </c>
      <c r="F110" s="15">
        <f t="shared" si="2"/>
        <v>4.7083666001843417E-2</v>
      </c>
      <c r="G110" s="3">
        <v>100</v>
      </c>
      <c r="H110" s="4">
        <f t="shared" si="3"/>
        <v>4.7083666001843421</v>
      </c>
    </row>
    <row r="111" spans="1:8" x14ac:dyDescent="0.25">
      <c r="A111" s="1"/>
      <c r="B111" s="1"/>
      <c r="C111" s="3">
        <v>2021</v>
      </c>
      <c r="D111" s="13">
        <v>2130896000000</v>
      </c>
      <c r="E111" s="14">
        <v>28589656000000</v>
      </c>
      <c r="F111" s="15">
        <f t="shared" si="2"/>
        <v>7.4533810410310639E-2</v>
      </c>
      <c r="G111" s="3">
        <v>100</v>
      </c>
      <c r="H111" s="4">
        <f t="shared" si="3"/>
        <v>7.4533810410310641</v>
      </c>
    </row>
    <row r="112" spans="1:8" x14ac:dyDescent="0.25">
      <c r="A112" s="1"/>
      <c r="B112" s="1"/>
      <c r="C112" s="3">
        <v>2022</v>
      </c>
      <c r="D112" s="13">
        <v>1490931000000</v>
      </c>
      <c r="E112" s="14">
        <v>32690887000000</v>
      </c>
      <c r="F112" s="15">
        <f t="shared" si="2"/>
        <v>4.5606930151512869E-2</v>
      </c>
      <c r="G112" s="3">
        <v>100</v>
      </c>
      <c r="H112" s="4">
        <f t="shared" si="3"/>
        <v>4.560693015151287</v>
      </c>
    </row>
    <row r="113" spans="1:8" x14ac:dyDescent="0.25">
      <c r="A113" s="1"/>
      <c r="B113" s="1"/>
      <c r="C113" s="3">
        <v>2023</v>
      </c>
      <c r="D113" s="13">
        <v>945922000000</v>
      </c>
      <c r="E113" s="14">
        <v>34109431000000</v>
      </c>
      <c r="F113" s="15">
        <f t="shared" si="2"/>
        <v>2.7731978290696201E-2</v>
      </c>
      <c r="G113" s="3">
        <v>100</v>
      </c>
      <c r="H113" s="4">
        <f t="shared" si="3"/>
        <v>2.7731978290696202</v>
      </c>
    </row>
    <row r="114" spans="1:8" x14ac:dyDescent="0.25">
      <c r="A114" s="1">
        <v>23</v>
      </c>
      <c r="B114" s="1" t="s">
        <v>26</v>
      </c>
      <c r="C114" s="3">
        <v>2019</v>
      </c>
      <c r="D114" s="13">
        <v>2537601823645</v>
      </c>
      <c r="E114" s="14">
        <v>20264726862584</v>
      </c>
      <c r="F114" s="15">
        <f t="shared" si="2"/>
        <v>0.12522260185654557</v>
      </c>
      <c r="G114" s="3">
        <v>100</v>
      </c>
      <c r="H114" s="4">
        <f t="shared" si="3"/>
        <v>12.522260185654558</v>
      </c>
    </row>
    <row r="115" spans="1:8" x14ac:dyDescent="0.25">
      <c r="A115" s="1"/>
      <c r="B115" s="1"/>
      <c r="C115" s="3">
        <v>2020</v>
      </c>
      <c r="D115" s="13">
        <v>2799622515814</v>
      </c>
      <c r="E115" s="14">
        <v>22564300317374</v>
      </c>
      <c r="F115" s="15">
        <f t="shared" si="2"/>
        <v>0.12407309229342042</v>
      </c>
      <c r="G115" s="3">
        <v>100</v>
      </c>
      <c r="H115" s="4">
        <f t="shared" si="3"/>
        <v>12.407309229342042</v>
      </c>
    </row>
    <row r="116" spans="1:8" x14ac:dyDescent="0.25">
      <c r="A116" s="1"/>
      <c r="B116" s="1"/>
      <c r="C116" s="3">
        <v>2021</v>
      </c>
      <c r="D116" s="13">
        <v>3232007683281</v>
      </c>
      <c r="E116" s="14">
        <v>25666635156271</v>
      </c>
      <c r="F116" s="15">
        <f t="shared" si="2"/>
        <v>0.1259225318629793</v>
      </c>
      <c r="G116" s="3">
        <v>100</v>
      </c>
      <c r="H116" s="4">
        <f t="shared" si="3"/>
        <v>12.592253186297931</v>
      </c>
    </row>
    <row r="117" spans="1:8" x14ac:dyDescent="0.25">
      <c r="A117" s="1"/>
      <c r="B117" s="1"/>
      <c r="C117" s="3">
        <v>2022</v>
      </c>
      <c r="D117" s="13">
        <v>3450083412291</v>
      </c>
      <c r="E117" s="14">
        <v>27241313025674</v>
      </c>
      <c r="F117" s="15">
        <f t="shared" si="2"/>
        <v>0.12664893975703062</v>
      </c>
      <c r="G117" s="3">
        <v>100</v>
      </c>
      <c r="H117" s="4">
        <f t="shared" si="3"/>
        <v>12.664893975703063</v>
      </c>
    </row>
    <row r="118" spans="1:8" x14ac:dyDescent="0.25">
      <c r="A118" s="1"/>
      <c r="B118" s="1"/>
      <c r="C118" s="3">
        <v>2023</v>
      </c>
      <c r="D118" s="13">
        <v>2778404819501</v>
      </c>
      <c r="E118" s="14">
        <v>27057568182323</v>
      </c>
      <c r="F118" s="15">
        <f t="shared" si="2"/>
        <v>0.10268494200140875</v>
      </c>
      <c r="G118" s="3">
        <v>100</v>
      </c>
      <c r="H118" s="4">
        <f t="shared" si="3"/>
        <v>10.268494200140875</v>
      </c>
    </row>
    <row r="119" spans="1:8" x14ac:dyDescent="0.25">
      <c r="A119" s="1">
        <v>24</v>
      </c>
      <c r="B119" s="1" t="s">
        <v>27</v>
      </c>
      <c r="C119" s="3">
        <v>2019</v>
      </c>
      <c r="D119" s="13">
        <v>-2061418000000</v>
      </c>
      <c r="E119" s="14">
        <v>55079585000000</v>
      </c>
      <c r="F119" s="15">
        <f t="shared" si="2"/>
        <v>-3.7426171602418574E-2</v>
      </c>
      <c r="G119" s="3">
        <v>100</v>
      </c>
      <c r="H119" s="4">
        <f t="shared" si="3"/>
        <v>-3.7426171602418576</v>
      </c>
    </row>
    <row r="120" spans="1:8" x14ac:dyDescent="0.25">
      <c r="A120" s="1"/>
      <c r="B120" s="1"/>
      <c r="C120" s="3">
        <v>2020</v>
      </c>
      <c r="D120" s="13">
        <v>-9637220000000</v>
      </c>
      <c r="E120" s="14">
        <v>51865480000000</v>
      </c>
      <c r="F120" s="15">
        <f t="shared" si="2"/>
        <v>-0.18581183476948443</v>
      </c>
      <c r="G120" s="3">
        <v>100</v>
      </c>
      <c r="H120" s="4">
        <f t="shared" si="3"/>
        <v>-18.581183476948443</v>
      </c>
    </row>
    <row r="121" spans="1:8" x14ac:dyDescent="0.25">
      <c r="A121" s="1"/>
      <c r="B121" s="1"/>
      <c r="C121" s="3">
        <v>2021</v>
      </c>
      <c r="D121" s="13">
        <v>-1623183000000</v>
      </c>
      <c r="E121" s="14">
        <v>52080936000000</v>
      </c>
      <c r="F121" s="15">
        <f t="shared" si="2"/>
        <v>-3.1166548158811893E-2</v>
      </c>
      <c r="G121" s="3">
        <v>100</v>
      </c>
      <c r="H121" s="4">
        <f t="shared" si="3"/>
        <v>-3.1166548158811893</v>
      </c>
    </row>
    <row r="122" spans="1:8" x14ac:dyDescent="0.25">
      <c r="A122" s="1"/>
      <c r="B122" s="1"/>
      <c r="C122" s="3">
        <v>2022</v>
      </c>
      <c r="D122" s="13">
        <v>-2327495000000</v>
      </c>
      <c r="E122" s="14">
        <v>49870897000000</v>
      </c>
      <c r="F122" s="15">
        <f t="shared" si="2"/>
        <v>-4.6670405787968883E-2</v>
      </c>
      <c r="G122" s="3">
        <v>100</v>
      </c>
      <c r="H122" s="4">
        <f t="shared" si="3"/>
        <v>-4.6670405787968878</v>
      </c>
    </row>
    <row r="123" spans="1:8" x14ac:dyDescent="0.25">
      <c r="A123" s="1"/>
      <c r="B123" s="1"/>
      <c r="C123" s="3">
        <v>2023</v>
      </c>
      <c r="D123" s="13">
        <v>653699000000</v>
      </c>
      <c r="E123" s="14">
        <v>49570824000000</v>
      </c>
      <c r="F123" s="15">
        <f t="shared" si="2"/>
        <v>1.3187172357675555E-2</v>
      </c>
      <c r="G123" s="3">
        <v>100</v>
      </c>
      <c r="H123" s="4">
        <f t="shared" si="3"/>
        <v>1.3187172357675554</v>
      </c>
    </row>
    <row r="124" spans="1:8" x14ac:dyDescent="0.25">
      <c r="A124" s="1">
        <v>25</v>
      </c>
      <c r="B124" s="1" t="s">
        <v>28</v>
      </c>
      <c r="C124" s="3">
        <v>2019</v>
      </c>
      <c r="D124" s="13">
        <v>1163507000000</v>
      </c>
      <c r="E124" s="14">
        <v>13937115000000</v>
      </c>
      <c r="F124" s="15">
        <f t="shared" si="2"/>
        <v>8.3482628937193964E-2</v>
      </c>
      <c r="G124" s="3">
        <v>100</v>
      </c>
      <c r="H124" s="4">
        <f t="shared" si="3"/>
        <v>8.3482628937193972</v>
      </c>
    </row>
    <row r="125" spans="1:8" x14ac:dyDescent="0.25">
      <c r="A125" s="1"/>
      <c r="B125" s="1"/>
      <c r="C125" s="3">
        <v>2020</v>
      </c>
      <c r="D125" s="13">
        <v>-585304000000</v>
      </c>
      <c r="E125" s="14">
        <v>17650451000000</v>
      </c>
      <c r="F125" s="15">
        <f t="shared" si="2"/>
        <v>-3.3160852377086568E-2</v>
      </c>
      <c r="G125" s="3">
        <v>100</v>
      </c>
      <c r="H125" s="4">
        <f t="shared" si="3"/>
        <v>-3.3160852377086569</v>
      </c>
    </row>
    <row r="126" spans="1:8" x14ac:dyDescent="0.25">
      <c r="A126" s="1"/>
      <c r="B126" s="1"/>
      <c r="C126" s="3">
        <v>2021</v>
      </c>
      <c r="D126" s="13">
        <v>467684000000</v>
      </c>
      <c r="E126" s="14">
        <v>16767977000000</v>
      </c>
      <c r="F126" s="15">
        <f t="shared" si="2"/>
        <v>2.7891498181325036E-2</v>
      </c>
      <c r="G126" s="3">
        <v>100</v>
      </c>
      <c r="H126" s="4">
        <f t="shared" si="3"/>
        <v>2.7891498181325036</v>
      </c>
    </row>
    <row r="127" spans="1:8" x14ac:dyDescent="0.25">
      <c r="A127" s="1"/>
      <c r="B127" s="1"/>
      <c r="C127" s="3">
        <v>2022</v>
      </c>
      <c r="D127" s="13">
        <v>2505403000000</v>
      </c>
      <c r="E127" s="14">
        <v>20968046000000</v>
      </c>
      <c r="F127" s="15">
        <f t="shared" si="2"/>
        <v>0.11948671802799364</v>
      </c>
      <c r="G127" s="3">
        <v>100</v>
      </c>
      <c r="H127" s="4">
        <f t="shared" si="3"/>
        <v>11.948671802799364</v>
      </c>
    </row>
    <row r="128" spans="1:8" x14ac:dyDescent="0.25">
      <c r="A128" s="1"/>
      <c r="B128" s="1"/>
      <c r="C128" s="3">
        <v>2023</v>
      </c>
      <c r="D128" s="13">
        <v>2345293000000</v>
      </c>
      <c r="E128" s="14">
        <v>27516859000000</v>
      </c>
      <c r="F128" s="15">
        <f t="shared" si="2"/>
        <v>8.5231130486223008E-2</v>
      </c>
      <c r="G128" s="3">
        <v>100</v>
      </c>
      <c r="H128" s="4">
        <f t="shared" si="3"/>
        <v>8.5231130486223012</v>
      </c>
    </row>
    <row r="129" spans="1:8" x14ac:dyDescent="0.25">
      <c r="A129" s="1">
        <v>26</v>
      </c>
      <c r="B129" s="1" t="s">
        <v>29</v>
      </c>
      <c r="C129" s="3">
        <v>2019</v>
      </c>
      <c r="D129" s="13">
        <v>2352529000000</v>
      </c>
      <c r="E129" s="14">
        <v>17836430000000</v>
      </c>
      <c r="F129" s="15">
        <f t="shared" si="2"/>
        <v>0.1318946111974201</v>
      </c>
      <c r="G129" s="3">
        <v>100</v>
      </c>
      <c r="H129" s="4">
        <f t="shared" si="3"/>
        <v>13.18946111974201</v>
      </c>
    </row>
    <row r="130" spans="1:8" x14ac:dyDescent="0.25">
      <c r="A130" s="1"/>
      <c r="B130" s="1"/>
      <c r="C130" s="3">
        <v>2020</v>
      </c>
      <c r="D130" s="13">
        <v>1871028000000</v>
      </c>
      <c r="E130" s="14">
        <v>18923235000000</v>
      </c>
      <c r="F130" s="15">
        <f t="shared" si="2"/>
        <v>9.8874637449674965E-2</v>
      </c>
      <c r="G130" s="3">
        <v>100</v>
      </c>
      <c r="H130" s="4">
        <f t="shared" si="3"/>
        <v>9.887463744967496</v>
      </c>
    </row>
    <row r="131" spans="1:8" x14ac:dyDescent="0.25">
      <c r="A131" s="1"/>
      <c r="B131" s="1"/>
      <c r="C131" s="3">
        <v>2021</v>
      </c>
      <c r="D131" s="13">
        <v>2629530000000</v>
      </c>
      <c r="E131" s="14">
        <v>20874784000000</v>
      </c>
      <c r="F131" s="15">
        <f t="shared" si="2"/>
        <v>0.12596681239911273</v>
      </c>
      <c r="G131" s="3">
        <v>100</v>
      </c>
      <c r="H131" s="4">
        <f t="shared" si="3"/>
        <v>12.596681239911273</v>
      </c>
    </row>
    <row r="132" spans="1:8" x14ac:dyDescent="0.25">
      <c r="A132" s="1"/>
      <c r="B132" s="1"/>
      <c r="C132" s="3">
        <v>2022</v>
      </c>
      <c r="D132" s="13">
        <v>2244174000000</v>
      </c>
      <c r="E132" s="14">
        <v>22421559000000</v>
      </c>
      <c r="F132" s="15">
        <f t="shared" si="2"/>
        <v>0.10009000712216309</v>
      </c>
      <c r="G132" s="3">
        <v>100</v>
      </c>
      <c r="H132" s="4">
        <f t="shared" si="3"/>
        <v>10.009000712216309</v>
      </c>
    </row>
    <row r="133" spans="1:8" x14ac:dyDescent="0.25">
      <c r="A133" s="1"/>
      <c r="B133" s="1"/>
      <c r="C133" s="3">
        <v>2023</v>
      </c>
      <c r="D133" s="13">
        <v>1091547000000</v>
      </c>
      <c r="E133" s="14">
        <v>22765563000000</v>
      </c>
      <c r="F133" s="15">
        <f t="shared" ref="F133:F196" si="4">D133/E133</f>
        <v>4.7947287752119289E-2</v>
      </c>
      <c r="G133" s="3">
        <v>100</v>
      </c>
      <c r="H133" s="4">
        <f t="shared" ref="H133:H196" si="5">F133*G133</f>
        <v>4.7947287752119285</v>
      </c>
    </row>
    <row r="134" spans="1:8" x14ac:dyDescent="0.25">
      <c r="A134" s="1">
        <v>27</v>
      </c>
      <c r="B134" s="1" t="s">
        <v>30</v>
      </c>
      <c r="C134" s="3">
        <v>2019</v>
      </c>
      <c r="D134" s="13">
        <v>2051404206764</v>
      </c>
      <c r="E134" s="14">
        <v>19037918806473</v>
      </c>
      <c r="F134" s="15">
        <f t="shared" si="4"/>
        <v>0.10775359573791811</v>
      </c>
      <c r="G134" s="3">
        <v>100</v>
      </c>
      <c r="H134" s="4">
        <f t="shared" si="5"/>
        <v>10.77535957379181</v>
      </c>
    </row>
    <row r="135" spans="1:8" x14ac:dyDescent="0.25">
      <c r="A135" s="1"/>
      <c r="B135" s="1"/>
      <c r="C135" s="3">
        <v>2020</v>
      </c>
      <c r="D135" s="13">
        <v>2098168514645</v>
      </c>
      <c r="E135" s="14">
        <v>19777500514550</v>
      </c>
      <c r="F135" s="15">
        <f t="shared" si="4"/>
        <v>0.10608865933798915</v>
      </c>
      <c r="G135" s="3">
        <v>100</v>
      </c>
      <c r="H135" s="4">
        <f t="shared" si="5"/>
        <v>10.608865933798915</v>
      </c>
    </row>
    <row r="136" spans="1:8" x14ac:dyDescent="0.25">
      <c r="A136" s="1"/>
      <c r="B136" s="1"/>
      <c r="C136" s="3">
        <v>2021</v>
      </c>
      <c r="D136" s="13">
        <v>1211052647953</v>
      </c>
      <c r="E136" s="14">
        <v>19917653265528</v>
      </c>
      <c r="F136" s="15">
        <f t="shared" si="4"/>
        <v>6.0802978734899468E-2</v>
      </c>
      <c r="G136" s="3">
        <v>100</v>
      </c>
      <c r="H136" s="4">
        <f t="shared" si="5"/>
        <v>6.0802978734899469</v>
      </c>
    </row>
    <row r="137" spans="1:8" x14ac:dyDescent="0.25">
      <c r="A137" s="1"/>
      <c r="B137" s="1"/>
      <c r="C137" s="3">
        <v>2022</v>
      </c>
      <c r="D137" s="13">
        <v>1970064538149</v>
      </c>
      <c r="E137" s="14">
        <v>22276160695411</v>
      </c>
      <c r="F137" s="15">
        <f t="shared" si="4"/>
        <v>8.8438244142979405E-2</v>
      </c>
      <c r="G137" s="3">
        <v>100</v>
      </c>
      <c r="H137" s="4">
        <f t="shared" si="5"/>
        <v>8.8438244142979414</v>
      </c>
    </row>
    <row r="138" spans="1:8" x14ac:dyDescent="0.25">
      <c r="A138" s="1"/>
      <c r="B138" s="1"/>
      <c r="C138" s="3">
        <v>2023</v>
      </c>
      <c r="D138" s="13">
        <v>3244872091221</v>
      </c>
      <c r="E138" s="14">
        <v>23870404962472</v>
      </c>
      <c r="F138" s="15">
        <f t="shared" si="4"/>
        <v>0.13593703568592344</v>
      </c>
      <c r="G138" s="3">
        <v>100</v>
      </c>
      <c r="H138" s="4">
        <f t="shared" si="5"/>
        <v>13.593703568592344</v>
      </c>
    </row>
    <row r="139" spans="1:8" x14ac:dyDescent="0.25">
      <c r="A139" s="1">
        <v>28</v>
      </c>
      <c r="B139" s="1" t="s">
        <v>31</v>
      </c>
      <c r="C139" s="3">
        <v>2019</v>
      </c>
      <c r="D139" s="13">
        <v>1048153079883</v>
      </c>
      <c r="E139" s="14">
        <v>56130526187076</v>
      </c>
      <c r="F139" s="15">
        <f t="shared" si="4"/>
        <v>1.8673494639790785E-2</v>
      </c>
      <c r="G139" s="3">
        <v>100</v>
      </c>
      <c r="H139" s="4">
        <f t="shared" si="5"/>
        <v>1.8673494639790784</v>
      </c>
    </row>
    <row r="140" spans="1:8" x14ac:dyDescent="0.25">
      <c r="A140" s="1"/>
      <c r="B140" s="1"/>
      <c r="C140" s="3">
        <v>2020</v>
      </c>
      <c r="D140" s="13">
        <v>266269870851</v>
      </c>
      <c r="E140" s="14">
        <v>53472450650976</v>
      </c>
      <c r="F140" s="15">
        <f t="shared" si="4"/>
        <v>4.9795711176394333E-3</v>
      </c>
      <c r="G140" s="3">
        <v>100</v>
      </c>
      <c r="H140" s="4">
        <f t="shared" si="5"/>
        <v>0.49795711176394331</v>
      </c>
    </row>
    <row r="141" spans="1:8" x14ac:dyDescent="0.25">
      <c r="A141" s="1"/>
      <c r="B141" s="1"/>
      <c r="C141" s="3">
        <v>2021</v>
      </c>
      <c r="D141" s="13">
        <v>361421984159</v>
      </c>
      <c r="E141" s="14">
        <v>55573843735084</v>
      </c>
      <c r="F141" s="15">
        <f t="shared" si="4"/>
        <v>6.5034548605611888E-3</v>
      </c>
      <c r="G141" s="3">
        <v>100</v>
      </c>
      <c r="H141" s="4">
        <f t="shared" si="5"/>
        <v>0.65034548605611886</v>
      </c>
    </row>
    <row r="142" spans="1:8" x14ac:dyDescent="0.25">
      <c r="A142" s="1"/>
      <c r="B142" s="1"/>
      <c r="C142" s="3">
        <v>2022</v>
      </c>
      <c r="D142" s="13">
        <v>365741731064</v>
      </c>
      <c r="E142" s="14">
        <v>57612383140536</v>
      </c>
      <c r="F142" s="15">
        <f t="shared" si="4"/>
        <v>6.3483180373190388E-3</v>
      </c>
      <c r="G142" s="3">
        <v>100</v>
      </c>
      <c r="H142" s="4">
        <f t="shared" si="5"/>
        <v>0.63483180373190384</v>
      </c>
    </row>
    <row r="143" spans="1:8" x14ac:dyDescent="0.25">
      <c r="A143" s="1"/>
      <c r="B143" s="1"/>
      <c r="C143" s="3">
        <v>2023</v>
      </c>
      <c r="D143" s="13">
        <v>127089519355</v>
      </c>
      <c r="E143" s="14">
        <v>56525042574560</v>
      </c>
      <c r="F143" s="15">
        <f t="shared" si="4"/>
        <v>2.2483754733552148E-3</v>
      </c>
      <c r="G143" s="3">
        <v>100</v>
      </c>
      <c r="H143" s="4">
        <f t="shared" si="5"/>
        <v>0.22483754733552147</v>
      </c>
    </row>
    <row r="144" spans="1:8" x14ac:dyDescent="0.25">
      <c r="A144" s="1">
        <v>29</v>
      </c>
      <c r="B144" s="1" t="s">
        <v>32</v>
      </c>
      <c r="C144" s="3">
        <v>2019</v>
      </c>
      <c r="D144" s="13">
        <v>647898000000</v>
      </c>
      <c r="E144" s="14">
        <v>5649823000000</v>
      </c>
      <c r="F144" s="15">
        <f t="shared" si="4"/>
        <v>0.11467580488804693</v>
      </c>
      <c r="G144" s="3">
        <v>100</v>
      </c>
      <c r="H144" s="4">
        <f t="shared" si="5"/>
        <v>11.467580488804693</v>
      </c>
    </row>
    <row r="145" spans="1:8" x14ac:dyDescent="0.25">
      <c r="A145" s="1"/>
      <c r="B145" s="1"/>
      <c r="C145" s="3">
        <v>2020</v>
      </c>
      <c r="D145" s="13">
        <v>-138874000000</v>
      </c>
      <c r="E145" s="14">
        <v>5285218000000</v>
      </c>
      <c r="F145" s="15">
        <f t="shared" si="4"/>
        <v>-2.6275926555915007E-2</v>
      </c>
      <c r="G145" s="3">
        <v>100</v>
      </c>
      <c r="H145" s="4">
        <f t="shared" si="5"/>
        <v>-2.6275926555915006</v>
      </c>
    </row>
    <row r="146" spans="1:8" x14ac:dyDescent="0.25">
      <c r="A146" s="1"/>
      <c r="B146" s="1"/>
      <c r="C146" s="3">
        <v>2021</v>
      </c>
      <c r="D146" s="13">
        <v>166161000000</v>
      </c>
      <c r="E146" s="14">
        <v>5077856000000</v>
      </c>
      <c r="F146" s="15">
        <f t="shared" si="4"/>
        <v>3.2722668779894507E-2</v>
      </c>
      <c r="G146" s="3">
        <v>100</v>
      </c>
      <c r="H146" s="4">
        <f t="shared" si="5"/>
        <v>3.2722668779894506</v>
      </c>
    </row>
    <row r="147" spans="1:8" x14ac:dyDescent="0.25">
      <c r="A147" s="1"/>
      <c r="B147" s="1"/>
      <c r="C147" s="3">
        <v>2022</v>
      </c>
      <c r="D147" s="13">
        <v>351998000000</v>
      </c>
      <c r="E147" s="14">
        <v>5235114000000</v>
      </c>
      <c r="F147" s="15">
        <f t="shared" si="4"/>
        <v>6.7237886319189991E-2</v>
      </c>
      <c r="G147" s="3">
        <v>100</v>
      </c>
      <c r="H147" s="4">
        <f t="shared" si="5"/>
        <v>6.7237886319189988</v>
      </c>
    </row>
    <row r="148" spans="1:8" x14ac:dyDescent="0.25">
      <c r="A148" s="1"/>
      <c r="B148" s="1"/>
      <c r="C148" s="3">
        <v>2023</v>
      </c>
      <c r="D148" s="13">
        <v>300363000000</v>
      </c>
      <c r="E148" s="14">
        <v>4894919000000</v>
      </c>
      <c r="F148" s="15">
        <f t="shared" si="4"/>
        <v>6.1362200273385528E-2</v>
      </c>
      <c r="G148" s="3">
        <v>100</v>
      </c>
      <c r="H148" s="4">
        <f t="shared" si="5"/>
        <v>6.1362200273385525</v>
      </c>
    </row>
    <row r="149" spans="1:8" x14ac:dyDescent="0.25">
      <c r="A149" s="1">
        <v>30</v>
      </c>
      <c r="B149" s="1" t="s">
        <v>33</v>
      </c>
      <c r="C149" s="3">
        <v>2019</v>
      </c>
      <c r="D149" s="13">
        <v>971618417000</v>
      </c>
      <c r="E149" s="14">
        <v>6716724073000</v>
      </c>
      <c r="F149" s="15">
        <f t="shared" si="4"/>
        <v>0.14465659247574691</v>
      </c>
      <c r="G149" s="3">
        <v>100</v>
      </c>
      <c r="H149" s="4">
        <f t="shared" si="5"/>
        <v>14.465659247574692</v>
      </c>
    </row>
    <row r="150" spans="1:8" x14ac:dyDescent="0.25">
      <c r="A150" s="1"/>
      <c r="B150" s="1"/>
      <c r="C150" s="3">
        <v>2020</v>
      </c>
      <c r="D150" s="13">
        <v>1150063239000</v>
      </c>
      <c r="E150" s="14">
        <v>6766903494000</v>
      </c>
      <c r="F150" s="15">
        <f t="shared" si="4"/>
        <v>0.16995413633720724</v>
      </c>
      <c r="G150" s="3">
        <v>100</v>
      </c>
      <c r="H150" s="4">
        <f t="shared" si="5"/>
        <v>16.995413633720723</v>
      </c>
    </row>
    <row r="151" spans="1:8" x14ac:dyDescent="0.25">
      <c r="A151" s="1"/>
      <c r="B151" s="1"/>
      <c r="C151" s="3">
        <v>2021</v>
      </c>
      <c r="D151" s="13">
        <v>1337985791000</v>
      </c>
      <c r="E151" s="14">
        <v>9913440970000</v>
      </c>
      <c r="F151" s="15">
        <f t="shared" si="4"/>
        <v>0.13496683896630898</v>
      </c>
      <c r="G151" s="3">
        <v>100</v>
      </c>
      <c r="H151" s="4">
        <f t="shared" si="5"/>
        <v>13.496683896630898</v>
      </c>
    </row>
    <row r="152" spans="1:8" x14ac:dyDescent="0.25">
      <c r="A152" s="1"/>
      <c r="B152" s="1"/>
      <c r="C152" s="3">
        <v>2022</v>
      </c>
      <c r="D152" s="13">
        <v>679875021000</v>
      </c>
      <c r="E152" s="14">
        <v>10959097127000</v>
      </c>
      <c r="F152" s="15">
        <f t="shared" si="4"/>
        <v>6.2037503009713037E-2</v>
      </c>
      <c r="G152" s="3">
        <v>100</v>
      </c>
      <c r="H152" s="4">
        <f t="shared" si="5"/>
        <v>6.2037503009713033</v>
      </c>
    </row>
    <row r="153" spans="1:8" x14ac:dyDescent="0.25">
      <c r="A153" s="1"/>
      <c r="B153" s="1"/>
      <c r="C153" s="3">
        <v>2023</v>
      </c>
      <c r="D153" s="13">
        <v>155865216000</v>
      </c>
      <c r="E153" s="14">
        <v>11052506174000</v>
      </c>
      <c r="F153" s="15">
        <f t="shared" si="4"/>
        <v>1.4102250977851387E-2</v>
      </c>
      <c r="G153" s="3">
        <v>100</v>
      </c>
      <c r="H153" s="4">
        <f t="shared" si="5"/>
        <v>1.4102250977851387</v>
      </c>
    </row>
    <row r="154" spans="1:8" x14ac:dyDescent="0.25">
      <c r="A154" s="1">
        <v>31</v>
      </c>
      <c r="B154" s="1" t="s">
        <v>34</v>
      </c>
      <c r="C154" s="3">
        <v>2019</v>
      </c>
      <c r="D154" s="13">
        <v>-332998000000</v>
      </c>
      <c r="E154" s="14">
        <v>7741782000000</v>
      </c>
      <c r="F154" s="15">
        <f t="shared" si="4"/>
        <v>-4.301309440126317E-2</v>
      </c>
      <c r="G154" s="3">
        <v>100</v>
      </c>
      <c r="H154" s="4">
        <f t="shared" si="5"/>
        <v>-4.3013094401263174</v>
      </c>
    </row>
    <row r="155" spans="1:8" x14ac:dyDescent="0.25">
      <c r="A155" s="1"/>
      <c r="B155" s="1"/>
      <c r="C155" s="3">
        <v>2020</v>
      </c>
      <c r="D155" s="13">
        <v>125250000000</v>
      </c>
      <c r="E155" s="14">
        <v>8427782000000</v>
      </c>
      <c r="F155" s="15">
        <f t="shared" si="4"/>
        <v>1.4861561440483392E-2</v>
      </c>
      <c r="G155" s="3">
        <v>100</v>
      </c>
      <c r="H155" s="4">
        <f t="shared" si="5"/>
        <v>1.4861561440483391</v>
      </c>
    </row>
    <row r="156" spans="1:8" x14ac:dyDescent="0.25">
      <c r="A156" s="1"/>
      <c r="B156" s="1"/>
      <c r="C156" s="3">
        <v>2021</v>
      </c>
      <c r="D156" s="14">
        <v>700184000000</v>
      </c>
      <c r="E156" s="14">
        <v>9304325000000</v>
      </c>
      <c r="F156" s="15">
        <f t="shared" si="4"/>
        <v>7.5253605178236996E-2</v>
      </c>
      <c r="G156" s="3">
        <v>100</v>
      </c>
      <c r="H156" s="4">
        <f t="shared" si="5"/>
        <v>7.5253605178236995</v>
      </c>
    </row>
    <row r="157" spans="1:8" x14ac:dyDescent="0.25">
      <c r="A157" s="1"/>
      <c r="B157" s="1"/>
      <c r="C157" s="3">
        <v>2022</v>
      </c>
      <c r="D157" s="14">
        <v>710381000000</v>
      </c>
      <c r="E157" s="14">
        <v>9665602000000</v>
      </c>
      <c r="F157" s="15">
        <f t="shared" si="4"/>
        <v>7.349578432879815E-2</v>
      </c>
      <c r="G157" s="3">
        <v>100</v>
      </c>
      <c r="H157" s="4">
        <f t="shared" si="5"/>
        <v>7.3495784328798148</v>
      </c>
    </row>
    <row r="158" spans="1:8" x14ac:dyDescent="0.25">
      <c r="A158" s="1"/>
      <c r="B158" s="1"/>
      <c r="C158" s="3">
        <v>2023</v>
      </c>
      <c r="D158" s="13">
        <v>1247044000000</v>
      </c>
      <c r="E158" s="14">
        <v>10982602000000</v>
      </c>
      <c r="F158" s="15">
        <f t="shared" si="4"/>
        <v>0.11354722678651198</v>
      </c>
      <c r="G158" s="3">
        <v>100</v>
      </c>
      <c r="H158" s="4">
        <f t="shared" si="5"/>
        <v>11.354722678651198</v>
      </c>
    </row>
    <row r="159" spans="1:8" x14ac:dyDescent="0.25">
      <c r="A159" s="1">
        <v>32</v>
      </c>
      <c r="B159" s="1" t="s">
        <v>35</v>
      </c>
      <c r="C159" s="3">
        <v>2019</v>
      </c>
      <c r="D159" s="13">
        <v>898698000000</v>
      </c>
      <c r="E159" s="14">
        <v>27787527000000</v>
      </c>
      <c r="F159" s="15">
        <f t="shared" si="4"/>
        <v>3.234177694186316E-2</v>
      </c>
      <c r="G159" s="3">
        <v>100</v>
      </c>
      <c r="H159" s="4">
        <f t="shared" si="5"/>
        <v>3.2341776941863158</v>
      </c>
    </row>
    <row r="160" spans="1:8" x14ac:dyDescent="0.25">
      <c r="A160" s="1"/>
      <c r="B160" s="1"/>
      <c r="C160" s="3">
        <v>2020</v>
      </c>
      <c r="D160" s="13">
        <v>1539798000000</v>
      </c>
      <c r="E160" s="14">
        <v>35026171000000</v>
      </c>
      <c r="F160" s="15">
        <f t="shared" si="4"/>
        <v>4.396135678090534E-2</v>
      </c>
      <c r="G160" s="3">
        <v>100</v>
      </c>
      <c r="H160" s="4">
        <f t="shared" si="5"/>
        <v>4.3961356780905341</v>
      </c>
    </row>
    <row r="161" spans="1:8" x14ac:dyDescent="0.25">
      <c r="A161" s="1"/>
      <c r="B161" s="1"/>
      <c r="C161" s="3">
        <v>2021</v>
      </c>
      <c r="D161" s="13">
        <v>2829418000000</v>
      </c>
      <c r="E161" s="14">
        <v>40345003000000</v>
      </c>
      <c r="F161" s="15">
        <f t="shared" si="4"/>
        <v>7.0130568586151798E-2</v>
      </c>
      <c r="G161" s="3">
        <v>100</v>
      </c>
      <c r="H161" s="4">
        <f t="shared" si="5"/>
        <v>7.0130568586151796</v>
      </c>
    </row>
    <row r="162" spans="1:8" x14ac:dyDescent="0.25">
      <c r="A162" s="1"/>
      <c r="B162" s="1"/>
      <c r="C162" s="3">
        <v>2022</v>
      </c>
      <c r="D162" s="13">
        <v>5504956000000</v>
      </c>
      <c r="E162" s="14">
        <v>42600814000000</v>
      </c>
      <c r="F162" s="15">
        <f t="shared" si="4"/>
        <v>0.12922185008014167</v>
      </c>
      <c r="G162" s="3">
        <v>100</v>
      </c>
      <c r="H162" s="4">
        <f t="shared" si="5"/>
        <v>12.922185008014168</v>
      </c>
    </row>
    <row r="163" spans="1:8" x14ac:dyDescent="0.25">
      <c r="A163" s="1"/>
      <c r="B163" s="1"/>
      <c r="C163" s="3">
        <v>2023</v>
      </c>
      <c r="D163" s="13">
        <v>917870000000</v>
      </c>
      <c r="E163" s="14">
        <v>39716363000000</v>
      </c>
      <c r="F163" s="15">
        <f t="shared" si="4"/>
        <v>2.3110625713638481E-2</v>
      </c>
      <c r="G163" s="3">
        <v>100</v>
      </c>
      <c r="H163" s="4">
        <f t="shared" si="5"/>
        <v>2.311062571363848</v>
      </c>
    </row>
    <row r="164" spans="1:8" x14ac:dyDescent="0.25">
      <c r="A164" s="1">
        <v>33</v>
      </c>
      <c r="B164" s="1" t="s">
        <v>36</v>
      </c>
      <c r="C164" s="3">
        <v>2019</v>
      </c>
      <c r="D164" s="13">
        <v>499052000000</v>
      </c>
      <c r="E164" s="14">
        <v>19567498000000</v>
      </c>
      <c r="F164" s="15">
        <f t="shared" si="4"/>
        <v>2.5504129347553785E-2</v>
      </c>
      <c r="G164" s="3">
        <v>100</v>
      </c>
      <c r="H164" s="4">
        <f t="shared" si="5"/>
        <v>2.5504129347553786</v>
      </c>
    </row>
    <row r="165" spans="1:8" x14ac:dyDescent="0.25">
      <c r="A165" s="1"/>
      <c r="B165" s="1"/>
      <c r="C165" s="3">
        <v>2020</v>
      </c>
      <c r="D165" s="13">
        <v>650988000000</v>
      </c>
      <c r="E165" s="14">
        <v>20738125000000</v>
      </c>
      <c r="F165" s="15">
        <f t="shared" si="4"/>
        <v>3.1390880323076457E-2</v>
      </c>
      <c r="G165" s="3">
        <v>100</v>
      </c>
      <c r="H165" s="4">
        <f t="shared" si="5"/>
        <v>3.1390880323076455</v>
      </c>
    </row>
    <row r="166" spans="1:8" x14ac:dyDescent="0.25">
      <c r="A166" s="1"/>
      <c r="B166" s="1"/>
      <c r="C166" s="3">
        <v>2021</v>
      </c>
      <c r="D166" s="13">
        <v>713344000000</v>
      </c>
      <c r="E166" s="14">
        <v>21491023000000</v>
      </c>
      <c r="F166" s="15">
        <f t="shared" si="4"/>
        <v>3.319264978684356E-2</v>
      </c>
      <c r="G166" s="3">
        <v>100</v>
      </c>
      <c r="H166" s="4">
        <f t="shared" si="5"/>
        <v>3.3192649786843562</v>
      </c>
    </row>
    <row r="167" spans="1:8" x14ac:dyDescent="0.25">
      <c r="A167" s="1"/>
      <c r="B167" s="1"/>
      <c r="C167" s="3">
        <v>2022</v>
      </c>
      <c r="D167" s="13">
        <v>839276000000</v>
      </c>
      <c r="E167" s="14">
        <v>21378510000000</v>
      </c>
      <c r="F167" s="15">
        <f t="shared" si="4"/>
        <v>3.9257927704035502E-2</v>
      </c>
      <c r="G167" s="3">
        <v>100</v>
      </c>
      <c r="H167" s="4">
        <f t="shared" si="5"/>
        <v>3.9257927704035502</v>
      </c>
    </row>
    <row r="168" spans="1:8" x14ac:dyDescent="0.25">
      <c r="A168" s="1"/>
      <c r="B168" s="1"/>
      <c r="C168" s="3">
        <v>2023</v>
      </c>
      <c r="D168" s="13">
        <v>894645000000</v>
      </c>
      <c r="E168" s="14">
        <v>22206739000000</v>
      </c>
      <c r="F168" s="15">
        <f t="shared" si="4"/>
        <v>4.0287094831888644E-2</v>
      </c>
      <c r="G168" s="3">
        <v>100</v>
      </c>
      <c r="H168" s="4">
        <f t="shared" si="5"/>
        <v>4.0287094831888641</v>
      </c>
    </row>
    <row r="169" spans="1:8" x14ac:dyDescent="0.25">
      <c r="A169" s="1">
        <v>34</v>
      </c>
      <c r="B169" s="1" t="s">
        <v>37</v>
      </c>
      <c r="C169" s="3">
        <v>2019</v>
      </c>
      <c r="D169" s="13">
        <v>613020426000</v>
      </c>
      <c r="E169" s="14">
        <v>24441657276000</v>
      </c>
      <c r="F169" s="15">
        <f t="shared" si="4"/>
        <v>2.5080968081568806E-2</v>
      </c>
      <c r="G169" s="3">
        <v>100</v>
      </c>
      <c r="H169" s="4">
        <f t="shared" si="5"/>
        <v>2.5080968081568806</v>
      </c>
    </row>
    <row r="170" spans="1:8" x14ac:dyDescent="0.25">
      <c r="A170" s="1"/>
      <c r="B170" s="1"/>
      <c r="C170" s="3">
        <v>2020</v>
      </c>
      <c r="D170" s="13">
        <v>245909143000</v>
      </c>
      <c r="E170" s="14">
        <v>24922534224000</v>
      </c>
      <c r="F170" s="15">
        <f t="shared" si="4"/>
        <v>9.8669397257038754E-3</v>
      </c>
      <c r="G170" s="3">
        <v>100</v>
      </c>
      <c r="H170" s="4">
        <f t="shared" si="5"/>
        <v>0.98669397257038749</v>
      </c>
    </row>
    <row r="171" spans="1:8" x14ac:dyDescent="0.25">
      <c r="A171" s="1"/>
      <c r="B171" s="1"/>
      <c r="C171" s="3">
        <v>2021</v>
      </c>
      <c r="D171" s="13">
        <v>549696051000</v>
      </c>
      <c r="E171" s="14">
        <v>26049716678000</v>
      </c>
      <c r="F171" s="15">
        <f t="shared" si="4"/>
        <v>2.1101805359143876E-2</v>
      </c>
      <c r="G171" s="3">
        <v>100</v>
      </c>
      <c r="H171" s="4">
        <f t="shared" si="5"/>
        <v>2.1101805359143877</v>
      </c>
    </row>
    <row r="172" spans="1:8" x14ac:dyDescent="0.25">
      <c r="A172" s="1"/>
      <c r="B172" s="1"/>
      <c r="C172" s="3">
        <v>2022</v>
      </c>
      <c r="D172" s="13">
        <v>771743500000</v>
      </c>
      <c r="E172" s="14">
        <v>28433574878000</v>
      </c>
      <c r="F172" s="15">
        <f t="shared" si="4"/>
        <v>2.7141979273141752E-2</v>
      </c>
      <c r="G172" s="3">
        <v>100</v>
      </c>
      <c r="H172" s="4">
        <f t="shared" si="5"/>
        <v>2.7141979273141752</v>
      </c>
    </row>
    <row r="173" spans="1:8" x14ac:dyDescent="0.25">
      <c r="A173" s="1"/>
      <c r="B173" s="1"/>
      <c r="C173" s="3">
        <v>2023</v>
      </c>
      <c r="D173" s="13">
        <v>1057692007000</v>
      </c>
      <c r="E173" s="14">
        <v>31168375086000</v>
      </c>
      <c r="F173" s="15">
        <f t="shared" si="4"/>
        <v>3.3934781780622467E-2</v>
      </c>
      <c r="G173" s="3">
        <v>100</v>
      </c>
      <c r="H173" s="4">
        <f t="shared" si="5"/>
        <v>3.3934781780622467</v>
      </c>
    </row>
    <row r="174" spans="1:8" x14ac:dyDescent="0.25">
      <c r="A174" s="1">
        <v>35</v>
      </c>
      <c r="B174" s="1" t="s">
        <v>38</v>
      </c>
      <c r="C174" s="3">
        <v>2019</v>
      </c>
      <c r="D174" s="13">
        <v>866121000000</v>
      </c>
      <c r="E174" s="14">
        <v>30871710000000</v>
      </c>
      <c r="F174" s="15">
        <f t="shared" si="4"/>
        <v>2.8055491581127186E-2</v>
      </c>
      <c r="G174" s="3">
        <v>100</v>
      </c>
      <c r="H174" s="4">
        <f t="shared" si="5"/>
        <v>2.8055491581127185</v>
      </c>
    </row>
    <row r="175" spans="1:8" x14ac:dyDescent="0.25">
      <c r="A175" s="1"/>
      <c r="B175" s="1"/>
      <c r="C175" s="3">
        <v>2020</v>
      </c>
      <c r="D175" s="13">
        <v>1066576000000</v>
      </c>
      <c r="E175" s="14">
        <v>36521303000000</v>
      </c>
      <c r="F175" s="15">
        <f t="shared" si="4"/>
        <v>2.9204215413672397E-2</v>
      </c>
      <c r="G175" s="3">
        <v>100</v>
      </c>
      <c r="H175" s="4">
        <f t="shared" si="5"/>
        <v>2.9204215413672396</v>
      </c>
    </row>
    <row r="176" spans="1:8" x14ac:dyDescent="0.25">
      <c r="A176" s="1"/>
      <c r="B176" s="1"/>
      <c r="C176" s="3">
        <v>2021</v>
      </c>
      <c r="D176" s="13">
        <v>1601353000000</v>
      </c>
      <c r="E176" s="14">
        <v>41870435000000</v>
      </c>
      <c r="F176" s="15">
        <f t="shared" si="4"/>
        <v>3.8245434994883622E-2</v>
      </c>
      <c r="G176" s="3">
        <v>100</v>
      </c>
      <c r="H176" s="4">
        <f t="shared" si="5"/>
        <v>3.824543499488362</v>
      </c>
    </row>
    <row r="177" spans="1:8" x14ac:dyDescent="0.25">
      <c r="A177" s="1"/>
      <c r="B177" s="1"/>
      <c r="C177" s="3">
        <v>2022</v>
      </c>
      <c r="D177" s="13">
        <v>1689441000000</v>
      </c>
      <c r="E177" s="14">
        <v>43139968000000</v>
      </c>
      <c r="F177" s="15">
        <f t="shared" si="4"/>
        <v>3.9161851024089769E-2</v>
      </c>
      <c r="G177" s="3">
        <v>100</v>
      </c>
      <c r="H177" s="4">
        <f t="shared" si="5"/>
        <v>3.9161851024089769</v>
      </c>
    </row>
    <row r="178" spans="1:8" x14ac:dyDescent="0.25">
      <c r="A178" s="1"/>
      <c r="B178" s="1"/>
      <c r="C178" s="3">
        <v>2023</v>
      </c>
      <c r="D178" s="13">
        <v>1621694000000</v>
      </c>
      <c r="E178" s="14">
        <v>46966466000000</v>
      </c>
      <c r="F178" s="15">
        <f t="shared" si="4"/>
        <v>3.4528763565050857E-2</v>
      </c>
      <c r="G178" s="3">
        <v>100</v>
      </c>
      <c r="H178" s="4">
        <f t="shared" si="5"/>
        <v>3.4528763565050857</v>
      </c>
    </row>
    <row r="179" spans="1:8" x14ac:dyDescent="0.25">
      <c r="A179" s="1">
        <v>36</v>
      </c>
      <c r="B179" s="1" t="s">
        <v>39</v>
      </c>
      <c r="C179" s="3">
        <v>2019</v>
      </c>
      <c r="D179" s="13">
        <v>-611284000000</v>
      </c>
      <c r="E179" s="14">
        <v>20361278000000</v>
      </c>
      <c r="F179" s="15">
        <f t="shared" si="4"/>
        <v>-3.0021887624146187E-2</v>
      </c>
      <c r="G179" s="3">
        <v>100</v>
      </c>
      <c r="H179" s="4">
        <f t="shared" si="5"/>
        <v>-3.0021887624146189</v>
      </c>
    </row>
    <row r="180" spans="1:8" x14ac:dyDescent="0.25">
      <c r="A180" s="1"/>
      <c r="B180" s="1"/>
      <c r="C180" s="3">
        <v>2020</v>
      </c>
      <c r="D180" s="13">
        <v>-340602000000</v>
      </c>
      <c r="E180" s="14">
        <v>14517700000000</v>
      </c>
      <c r="F180" s="15">
        <f t="shared" si="4"/>
        <v>-2.3461154315077459E-2</v>
      </c>
      <c r="G180" s="3">
        <v>100</v>
      </c>
      <c r="H180" s="4">
        <f t="shared" si="5"/>
        <v>-2.3461154315077457</v>
      </c>
    </row>
    <row r="181" spans="1:8" x14ac:dyDescent="0.25">
      <c r="A181" s="1"/>
      <c r="B181" s="1"/>
      <c r="C181" s="3">
        <v>2021</v>
      </c>
      <c r="D181" s="13">
        <v>1302843000000</v>
      </c>
      <c r="E181" s="14">
        <v>14690989000000</v>
      </c>
      <c r="F181" s="15">
        <f t="shared" si="4"/>
        <v>8.8683137670309331E-2</v>
      </c>
      <c r="G181" s="3">
        <v>100</v>
      </c>
      <c r="H181" s="4">
        <f t="shared" si="5"/>
        <v>8.8683137670309335</v>
      </c>
    </row>
    <row r="182" spans="1:8" x14ac:dyDescent="0.25">
      <c r="A182" s="1"/>
      <c r="B182" s="1"/>
      <c r="C182" s="3">
        <v>2022</v>
      </c>
      <c r="D182" s="13">
        <v>1041563000000</v>
      </c>
      <c r="E182" s="14">
        <v>13066976000000</v>
      </c>
      <c r="F182" s="15">
        <f t="shared" si="4"/>
        <v>7.9709567079636487E-2</v>
      </c>
      <c r="G182" s="3">
        <v>100</v>
      </c>
      <c r="H182" s="4">
        <f t="shared" si="5"/>
        <v>7.9709567079636487</v>
      </c>
    </row>
    <row r="183" spans="1:8" x14ac:dyDescent="0.25">
      <c r="A183" s="1"/>
      <c r="B183" s="1"/>
      <c r="C183" s="3">
        <v>2023</v>
      </c>
      <c r="D183" s="13">
        <v>-449672000000</v>
      </c>
      <c r="E183" s="14">
        <v>12853277000000</v>
      </c>
      <c r="F183" s="15">
        <f t="shared" si="4"/>
        <v>-3.4985008103380948E-2</v>
      </c>
      <c r="G183" s="3">
        <v>100</v>
      </c>
      <c r="H183" s="4">
        <f t="shared" si="5"/>
        <v>-3.4985008103380948</v>
      </c>
    </row>
    <row r="184" spans="1:8" x14ac:dyDescent="0.25">
      <c r="A184" s="1">
        <v>37</v>
      </c>
      <c r="B184" s="1" t="s">
        <v>40</v>
      </c>
      <c r="C184" s="3">
        <v>2019</v>
      </c>
      <c r="D184" s="13">
        <v>27592000000000</v>
      </c>
      <c r="E184" s="14">
        <v>221208000000000</v>
      </c>
      <c r="F184" s="15">
        <f t="shared" si="4"/>
        <v>0.12473328270225309</v>
      </c>
      <c r="G184" s="3">
        <v>100</v>
      </c>
      <c r="H184" s="4">
        <f t="shared" si="5"/>
        <v>12.473328270225309</v>
      </c>
    </row>
    <row r="185" spans="1:8" x14ac:dyDescent="0.25">
      <c r="A185" s="1"/>
      <c r="B185" s="1"/>
      <c r="C185" s="3">
        <v>2020</v>
      </c>
      <c r="D185" s="13">
        <v>29563000000000</v>
      </c>
      <c r="E185" s="14">
        <v>246943000000000</v>
      </c>
      <c r="F185" s="15">
        <f t="shared" si="4"/>
        <v>0.11971588585220071</v>
      </c>
      <c r="G185" s="3">
        <v>100</v>
      </c>
      <c r="H185" s="4">
        <f t="shared" si="5"/>
        <v>11.97158858522007</v>
      </c>
    </row>
    <row r="186" spans="1:8" x14ac:dyDescent="0.25">
      <c r="A186" s="1"/>
      <c r="B186" s="1"/>
      <c r="C186" s="3">
        <v>2021</v>
      </c>
      <c r="D186" s="13">
        <v>33948000000000</v>
      </c>
      <c r="E186" s="14">
        <v>277184000000000</v>
      </c>
      <c r="F186" s="15">
        <f t="shared" si="4"/>
        <v>0.12247460170861232</v>
      </c>
      <c r="G186" s="3">
        <v>100</v>
      </c>
      <c r="H186" s="4">
        <f t="shared" si="5"/>
        <v>12.247460170861233</v>
      </c>
    </row>
    <row r="187" spans="1:8" x14ac:dyDescent="0.25">
      <c r="A187" s="1"/>
      <c r="B187" s="1"/>
      <c r="C187" s="3">
        <v>2022</v>
      </c>
      <c r="D187" s="13">
        <v>27680000000000</v>
      </c>
      <c r="E187" s="14">
        <v>275192000000000</v>
      </c>
      <c r="F187" s="15">
        <f t="shared" si="4"/>
        <v>0.1005843193116079</v>
      </c>
      <c r="G187" s="3">
        <v>100</v>
      </c>
      <c r="H187" s="4">
        <f t="shared" si="5"/>
        <v>10.05843193116079</v>
      </c>
    </row>
    <row r="188" spans="1:8" x14ac:dyDescent="0.25">
      <c r="A188" s="1"/>
      <c r="B188" s="1"/>
      <c r="C188" s="3">
        <v>2023</v>
      </c>
      <c r="D188" s="13">
        <v>32208000000000</v>
      </c>
      <c r="E188" s="14">
        <v>287042000000000</v>
      </c>
      <c r="F188" s="15">
        <f t="shared" si="4"/>
        <v>0.11220657604113683</v>
      </c>
      <c r="G188" s="3">
        <v>100</v>
      </c>
      <c r="H188" s="4">
        <f t="shared" si="5"/>
        <v>11.220657604113683</v>
      </c>
    </row>
    <row r="189" spans="1:8" x14ac:dyDescent="0.25">
      <c r="A189" s="1">
        <v>38</v>
      </c>
      <c r="B189" s="1" t="s">
        <v>41</v>
      </c>
      <c r="C189" s="3">
        <v>2019</v>
      </c>
      <c r="D189" s="13">
        <v>2353089000000</v>
      </c>
      <c r="E189" s="14">
        <v>27665695000000</v>
      </c>
      <c r="F189" s="15">
        <f t="shared" si="4"/>
        <v>8.5054396789959547E-2</v>
      </c>
      <c r="G189" s="3">
        <v>100</v>
      </c>
      <c r="H189" s="4">
        <f t="shared" si="5"/>
        <v>8.5054396789959554</v>
      </c>
    </row>
    <row r="190" spans="1:8" x14ac:dyDescent="0.25">
      <c r="A190" s="1"/>
      <c r="B190" s="1"/>
      <c r="C190" s="3">
        <v>2020</v>
      </c>
      <c r="D190" s="13">
        <v>2853617000000</v>
      </c>
      <c r="E190" s="14">
        <v>34249550000000</v>
      </c>
      <c r="F190" s="15">
        <f t="shared" si="4"/>
        <v>8.331837936556831E-2</v>
      </c>
      <c r="G190" s="3">
        <v>100</v>
      </c>
      <c r="H190" s="4">
        <f t="shared" si="5"/>
        <v>8.3318379365568305</v>
      </c>
    </row>
    <row r="191" spans="1:8" x14ac:dyDescent="0.25">
      <c r="A191" s="1"/>
      <c r="B191" s="1"/>
      <c r="C191" s="3">
        <v>2021</v>
      </c>
      <c r="D191" s="13">
        <v>3447875000000</v>
      </c>
      <c r="E191" s="14">
        <v>65828670000000</v>
      </c>
      <c r="F191" s="15">
        <f t="shared" si="4"/>
        <v>5.2376494922349186E-2</v>
      </c>
      <c r="G191" s="3">
        <v>100</v>
      </c>
      <c r="H191" s="4">
        <f t="shared" si="5"/>
        <v>5.2376494922349188</v>
      </c>
    </row>
    <row r="192" spans="1:8" x14ac:dyDescent="0.25">
      <c r="A192" s="1"/>
      <c r="B192" s="1"/>
      <c r="C192" s="3">
        <v>2022</v>
      </c>
      <c r="D192" s="13">
        <v>3496535000000</v>
      </c>
      <c r="E192" s="14">
        <v>65625136000000</v>
      </c>
      <c r="F192" s="15">
        <f t="shared" si="4"/>
        <v>5.3280422915999749E-2</v>
      </c>
      <c r="G192" s="3">
        <v>100</v>
      </c>
      <c r="H192" s="4">
        <f t="shared" si="5"/>
        <v>5.3280422915999752</v>
      </c>
    </row>
    <row r="193" spans="1:8" x14ac:dyDescent="0.25">
      <c r="A193" s="1"/>
      <c r="B193" s="1"/>
      <c r="C193" s="3">
        <v>2023</v>
      </c>
      <c r="D193" s="13">
        <v>3303642000000</v>
      </c>
      <c r="E193" s="14">
        <v>68418946000000</v>
      </c>
      <c r="F193" s="15">
        <f t="shared" si="4"/>
        <v>4.8285485134483073E-2</v>
      </c>
      <c r="G193" s="3">
        <v>100</v>
      </c>
      <c r="H193" s="4">
        <f t="shared" si="5"/>
        <v>4.8285485134483075</v>
      </c>
    </row>
    <row r="194" spans="1:8" x14ac:dyDescent="0.25">
      <c r="A194" s="1">
        <v>39</v>
      </c>
      <c r="B194" s="1" t="s">
        <v>42</v>
      </c>
      <c r="C194" s="3">
        <v>2019</v>
      </c>
      <c r="D194" s="13">
        <v>595154912874</v>
      </c>
      <c r="E194" s="14">
        <v>8372769580743</v>
      </c>
      <c r="F194" s="15">
        <f t="shared" si="4"/>
        <v>7.1082203700294111E-2</v>
      </c>
      <c r="G194" s="3">
        <v>100</v>
      </c>
      <c r="H194" s="4">
        <f t="shared" si="5"/>
        <v>7.1082203700294109</v>
      </c>
    </row>
    <row r="195" spans="1:8" x14ac:dyDescent="0.25">
      <c r="A195" s="1"/>
      <c r="B195" s="1"/>
      <c r="C195" s="3">
        <v>2020</v>
      </c>
      <c r="D195" s="13">
        <v>834369751682</v>
      </c>
      <c r="E195" s="14">
        <v>9104657533366</v>
      </c>
      <c r="F195" s="15">
        <f t="shared" si="4"/>
        <v>9.1642079740426305E-2</v>
      </c>
      <c r="G195" s="3">
        <v>100</v>
      </c>
      <c r="H195" s="4">
        <f t="shared" si="5"/>
        <v>9.1642079740426308</v>
      </c>
    </row>
    <row r="196" spans="1:8" x14ac:dyDescent="0.25">
      <c r="A196" s="1"/>
      <c r="B196" s="1"/>
      <c r="C196" s="3">
        <v>2021</v>
      </c>
      <c r="D196" s="13">
        <v>877817637643</v>
      </c>
      <c r="E196" s="14">
        <v>9644326662784</v>
      </c>
      <c r="F196" s="15">
        <f t="shared" si="4"/>
        <v>9.1019069379966747E-2</v>
      </c>
      <c r="G196" s="3">
        <v>100</v>
      </c>
      <c r="H196" s="4">
        <f t="shared" si="5"/>
        <v>9.1019069379966755</v>
      </c>
    </row>
    <row r="197" spans="1:8" x14ac:dyDescent="0.25">
      <c r="A197" s="1"/>
      <c r="B197" s="1"/>
      <c r="C197" s="3">
        <v>2022</v>
      </c>
      <c r="D197" s="13">
        <v>1037527882044</v>
      </c>
      <c r="E197" s="14">
        <v>11328974079150</v>
      </c>
      <c r="F197" s="15">
        <f t="shared" ref="F197:F239" si="6">D197/E197</f>
        <v>9.1581803859316843E-2</v>
      </c>
      <c r="G197" s="3">
        <v>100</v>
      </c>
      <c r="H197" s="4">
        <f t="shared" ref="H197:H239" si="7">F197*G197</f>
        <v>9.1581803859316846</v>
      </c>
    </row>
    <row r="198" spans="1:8" x14ac:dyDescent="0.25">
      <c r="A198" s="1"/>
      <c r="B198" s="1"/>
      <c r="C198" s="3">
        <v>2023</v>
      </c>
      <c r="D198" s="13">
        <v>1250247953060</v>
      </c>
      <c r="E198" s="14">
        <v>11315730833410</v>
      </c>
      <c r="F198" s="15">
        <f t="shared" si="6"/>
        <v>0.11048760097479601</v>
      </c>
      <c r="G198" s="3">
        <v>100</v>
      </c>
      <c r="H198" s="4">
        <f t="shared" si="7"/>
        <v>11.048760097479601</v>
      </c>
    </row>
    <row r="199" spans="1:8" x14ac:dyDescent="0.25">
      <c r="A199" s="1">
        <v>40</v>
      </c>
      <c r="B199" s="1" t="s">
        <v>43</v>
      </c>
      <c r="C199" s="3">
        <v>2019</v>
      </c>
      <c r="D199" s="13">
        <v>11134641000000</v>
      </c>
      <c r="E199" s="14">
        <v>111713375000000</v>
      </c>
      <c r="F199" s="15">
        <f t="shared" si="6"/>
        <v>9.967151202799128E-2</v>
      </c>
      <c r="G199" s="3">
        <v>100</v>
      </c>
      <c r="H199" s="4">
        <f t="shared" si="7"/>
        <v>9.967151202799128</v>
      </c>
    </row>
    <row r="200" spans="1:8" x14ac:dyDescent="0.25">
      <c r="A200" s="1"/>
      <c r="B200" s="1"/>
      <c r="C200" s="3">
        <v>2020</v>
      </c>
      <c r="D200" s="13">
        <v>5632425000000</v>
      </c>
      <c r="E200" s="14">
        <v>99800963000000</v>
      </c>
      <c r="F200" s="15">
        <f t="shared" si="6"/>
        <v>5.6436579675087903E-2</v>
      </c>
      <c r="G200" s="3">
        <v>100</v>
      </c>
      <c r="H200" s="4">
        <f t="shared" si="7"/>
        <v>5.6436579675087906</v>
      </c>
    </row>
    <row r="201" spans="1:8" x14ac:dyDescent="0.25">
      <c r="A201" s="1"/>
      <c r="B201" s="1"/>
      <c r="C201" s="3">
        <v>2021</v>
      </c>
      <c r="D201" s="13">
        <v>10608267000000</v>
      </c>
      <c r="E201" s="14">
        <v>112561356000000</v>
      </c>
      <c r="F201" s="15">
        <f t="shared" si="6"/>
        <v>9.4244307078176992E-2</v>
      </c>
      <c r="G201" s="3">
        <v>100</v>
      </c>
      <c r="H201" s="4">
        <f t="shared" si="7"/>
        <v>9.4244307078176988</v>
      </c>
    </row>
    <row r="202" spans="1:8" x14ac:dyDescent="0.25">
      <c r="A202" s="1"/>
      <c r="B202" s="1"/>
      <c r="C202" s="3">
        <v>2022</v>
      </c>
      <c r="D202" s="13">
        <v>22993673000000</v>
      </c>
      <c r="E202" s="14">
        <v>140478220000000</v>
      </c>
      <c r="F202" s="15">
        <f t="shared" si="6"/>
        <v>0.16368140911808252</v>
      </c>
      <c r="G202" s="3">
        <v>100</v>
      </c>
      <c r="H202" s="4">
        <f t="shared" si="7"/>
        <v>16.368140911808251</v>
      </c>
    </row>
    <row r="203" spans="1:8" x14ac:dyDescent="0.25">
      <c r="A203" s="1"/>
      <c r="B203" s="1"/>
      <c r="C203" s="3">
        <v>2023</v>
      </c>
      <c r="D203" s="13">
        <v>22130096000000</v>
      </c>
      <c r="E203" s="14">
        <v>154028248000000</v>
      </c>
      <c r="F203" s="15">
        <f t="shared" si="6"/>
        <v>0.14367556787375779</v>
      </c>
      <c r="G203" s="3">
        <v>100</v>
      </c>
      <c r="H203" s="4">
        <f t="shared" si="7"/>
        <v>14.367556787375779</v>
      </c>
    </row>
    <row r="204" spans="1:8" x14ac:dyDescent="0.25">
      <c r="A204" s="1">
        <v>41</v>
      </c>
      <c r="B204" s="1" t="s">
        <v>44</v>
      </c>
      <c r="C204" s="3">
        <v>2019</v>
      </c>
      <c r="D204" s="13">
        <v>7392837000000</v>
      </c>
      <c r="E204" s="14">
        <v>20649371000000</v>
      </c>
      <c r="F204" s="15">
        <f t="shared" si="6"/>
        <v>0.35801753961416066</v>
      </c>
      <c r="G204" s="3">
        <v>100</v>
      </c>
      <c r="H204" s="4">
        <f t="shared" si="7"/>
        <v>35.801753961416068</v>
      </c>
    </row>
    <row r="205" spans="1:8" x14ac:dyDescent="0.25">
      <c r="A205" s="1"/>
      <c r="B205" s="1"/>
      <c r="C205" s="3">
        <v>2020</v>
      </c>
      <c r="D205" s="13">
        <v>7163536000000</v>
      </c>
      <c r="E205" s="14">
        <v>20534632000000</v>
      </c>
      <c r="F205" s="15">
        <f t="shared" si="6"/>
        <v>0.34885144277238567</v>
      </c>
      <c r="G205" s="3">
        <v>100</v>
      </c>
      <c r="H205" s="4">
        <f t="shared" si="7"/>
        <v>34.885144277238567</v>
      </c>
    </row>
    <row r="206" spans="1:8" x14ac:dyDescent="0.25">
      <c r="A206" s="1"/>
      <c r="B206" s="1"/>
      <c r="C206" s="3">
        <v>2021</v>
      </c>
      <c r="D206" s="13">
        <v>5758148000000</v>
      </c>
      <c r="E206" s="14">
        <v>19068532000000</v>
      </c>
      <c r="F206" s="15">
        <f t="shared" si="6"/>
        <v>0.30197122673103521</v>
      </c>
      <c r="G206" s="3">
        <v>100</v>
      </c>
      <c r="H206" s="4">
        <f t="shared" si="7"/>
        <v>30.197122673103522</v>
      </c>
    </row>
    <row r="207" spans="1:8" x14ac:dyDescent="0.25">
      <c r="A207" s="1"/>
      <c r="B207" s="1"/>
      <c r="C207" s="3">
        <v>2022</v>
      </c>
      <c r="D207" s="13">
        <v>5364761000000</v>
      </c>
      <c r="E207" s="14">
        <v>18318114000000</v>
      </c>
      <c r="F207" s="15">
        <f t="shared" si="6"/>
        <v>0.29286644902417358</v>
      </c>
      <c r="G207" s="3">
        <v>100</v>
      </c>
      <c r="H207" s="4">
        <f t="shared" si="7"/>
        <v>29.286644902417358</v>
      </c>
    </row>
    <row r="208" spans="1:8" x14ac:dyDescent="0.25">
      <c r="A208" s="1"/>
      <c r="B208" s="1"/>
      <c r="C208" s="3">
        <v>2023</v>
      </c>
      <c r="D208" s="13">
        <v>4800940000000</v>
      </c>
      <c r="E208" s="14">
        <v>16664086000000</v>
      </c>
      <c r="F208" s="15">
        <f t="shared" si="6"/>
        <v>0.28810100956032031</v>
      </c>
      <c r="G208" s="3">
        <v>100</v>
      </c>
      <c r="H208" s="4">
        <f t="shared" si="7"/>
        <v>28.810100956032031</v>
      </c>
    </row>
    <row r="209" spans="1:8" x14ac:dyDescent="0.25">
      <c r="A209" s="1">
        <v>42</v>
      </c>
      <c r="B209" s="1" t="s">
        <v>45</v>
      </c>
      <c r="C209" s="3">
        <v>2019</v>
      </c>
      <c r="D209" s="13">
        <v>2621015140000</v>
      </c>
      <c r="E209" s="14">
        <v>62110847154000</v>
      </c>
      <c r="F209" s="15">
        <f t="shared" si="6"/>
        <v>4.219899196514508E-2</v>
      </c>
      <c r="G209" s="3">
        <v>100</v>
      </c>
      <c r="H209" s="4">
        <f t="shared" si="7"/>
        <v>4.2198991965145076</v>
      </c>
    </row>
    <row r="210" spans="1:8" x14ac:dyDescent="0.25">
      <c r="A210" s="1"/>
      <c r="B210" s="1"/>
      <c r="C210" s="3">
        <v>2020</v>
      </c>
      <c r="D210" s="13">
        <v>322342513000</v>
      </c>
      <c r="E210" s="14">
        <v>68109185213000</v>
      </c>
      <c r="F210" s="15">
        <f t="shared" si="6"/>
        <v>4.7327318920631356E-3</v>
      </c>
      <c r="G210" s="3">
        <v>100</v>
      </c>
      <c r="H210" s="4">
        <f t="shared" si="7"/>
        <v>0.47327318920631356</v>
      </c>
    </row>
    <row r="211" spans="1:8" x14ac:dyDescent="0.25">
      <c r="A211" s="1"/>
      <c r="B211" s="1"/>
      <c r="C211" s="3">
        <v>2021</v>
      </c>
      <c r="D211" s="13">
        <v>214424794000</v>
      </c>
      <c r="E211" s="14">
        <v>69385794346000</v>
      </c>
      <c r="F211" s="15">
        <f t="shared" si="6"/>
        <v>3.0903270045558153E-3</v>
      </c>
      <c r="G211" s="3">
        <v>100</v>
      </c>
      <c r="H211" s="4">
        <f t="shared" si="7"/>
        <v>0.30903270045558151</v>
      </c>
    </row>
    <row r="212" spans="1:8" x14ac:dyDescent="0.25">
      <c r="A212" s="1"/>
      <c r="B212" s="1"/>
      <c r="C212" s="3">
        <v>2022</v>
      </c>
      <c r="D212" s="13">
        <v>12586435000</v>
      </c>
      <c r="E212" s="14">
        <v>75069604222000</v>
      </c>
      <c r="F212" s="15">
        <f t="shared" si="6"/>
        <v>1.6766353213717094E-4</v>
      </c>
      <c r="G212" s="3">
        <v>100</v>
      </c>
      <c r="H212" s="4">
        <f t="shared" si="7"/>
        <v>1.6766353213717094E-2</v>
      </c>
    </row>
    <row r="213" spans="1:8" x14ac:dyDescent="0.25">
      <c r="A213" s="1"/>
      <c r="B213" s="1"/>
      <c r="C213" s="3">
        <v>2023</v>
      </c>
      <c r="D213" s="13">
        <v>-7824538997000</v>
      </c>
      <c r="E213" s="14">
        <v>65981235888000</v>
      </c>
      <c r="F213" s="15">
        <f t="shared" si="6"/>
        <v>-0.11858733610691655</v>
      </c>
      <c r="G213" s="3">
        <v>100</v>
      </c>
      <c r="H213" s="4">
        <f t="shared" si="7"/>
        <v>-11.858733610691655</v>
      </c>
    </row>
    <row r="214" spans="1:8" x14ac:dyDescent="0.25">
      <c r="A214" s="1">
        <v>43</v>
      </c>
      <c r="B214" s="1" t="s">
        <v>46</v>
      </c>
      <c r="C214" s="3">
        <v>2019</v>
      </c>
      <c r="D214" s="13">
        <v>510711733403</v>
      </c>
      <c r="E214" s="14">
        <v>10337895087207</v>
      </c>
      <c r="F214" s="15">
        <f t="shared" si="6"/>
        <v>4.9401907167252894E-2</v>
      </c>
      <c r="G214" s="3">
        <v>100</v>
      </c>
      <c r="H214" s="4">
        <f t="shared" si="7"/>
        <v>4.9401907167252892</v>
      </c>
    </row>
    <row r="215" spans="1:8" x14ac:dyDescent="0.25">
      <c r="A215" s="1"/>
      <c r="B215" s="1"/>
      <c r="C215" s="3">
        <v>2020</v>
      </c>
      <c r="D215" s="13">
        <v>123147079420</v>
      </c>
      <c r="E215" s="14">
        <v>8509017299594</v>
      </c>
      <c r="F215" s="15">
        <f t="shared" si="6"/>
        <v>1.4472538377125622E-2</v>
      </c>
      <c r="G215" s="3">
        <v>100</v>
      </c>
      <c r="H215" s="4">
        <f t="shared" si="7"/>
        <v>1.4472538377125623</v>
      </c>
    </row>
    <row r="216" spans="1:8" x14ac:dyDescent="0.25">
      <c r="A216" s="1"/>
      <c r="B216" s="1"/>
      <c r="C216" s="3">
        <v>2021</v>
      </c>
      <c r="D216" s="13">
        <v>81433957569</v>
      </c>
      <c r="E216" s="14">
        <v>9082511044439</v>
      </c>
      <c r="F216" s="15">
        <f t="shared" si="6"/>
        <v>8.9660180065357607E-3</v>
      </c>
      <c r="G216" s="3">
        <v>100</v>
      </c>
      <c r="H216" s="4">
        <f t="shared" si="7"/>
        <v>0.89660180065357609</v>
      </c>
    </row>
    <row r="217" spans="1:8" x14ac:dyDescent="0.25">
      <c r="A217" s="1"/>
      <c r="B217" s="1"/>
      <c r="C217" s="3">
        <v>2022</v>
      </c>
      <c r="D217" s="13">
        <v>171060047099</v>
      </c>
      <c r="E217" s="14">
        <v>9447528704261</v>
      </c>
      <c r="F217" s="15">
        <f t="shared" si="6"/>
        <v>1.8106327321540598E-2</v>
      </c>
      <c r="G217" s="3">
        <v>100</v>
      </c>
      <c r="H217" s="4">
        <f t="shared" si="7"/>
        <v>1.8106327321540598</v>
      </c>
    </row>
    <row r="218" spans="1:8" x14ac:dyDescent="0.25">
      <c r="A218" s="1"/>
      <c r="B218" s="1"/>
      <c r="C218" s="3">
        <v>2023</v>
      </c>
      <c r="D218" s="13">
        <v>19816764969</v>
      </c>
      <c r="E218" s="14">
        <v>7631670664176</v>
      </c>
      <c r="F218" s="15">
        <f t="shared" si="6"/>
        <v>2.5966483409749757E-3</v>
      </c>
      <c r="G218" s="3">
        <v>100</v>
      </c>
      <c r="H218" s="4">
        <f t="shared" si="7"/>
        <v>0.25966483409749758</v>
      </c>
    </row>
  </sheetData>
  <mergeCells count="95">
    <mergeCell ref="A209:A213"/>
    <mergeCell ref="B209:B213"/>
    <mergeCell ref="A214:A218"/>
    <mergeCell ref="B214:B218"/>
    <mergeCell ref="D1:H1"/>
    <mergeCell ref="D2:D3"/>
    <mergeCell ref="E2:E3"/>
    <mergeCell ref="F2:F3"/>
    <mergeCell ref="G2:G3"/>
    <mergeCell ref="H2:H3"/>
    <mergeCell ref="A194:A198"/>
    <mergeCell ref="B194:B198"/>
    <mergeCell ref="A199:A203"/>
    <mergeCell ref="B199:B203"/>
    <mergeCell ref="A204:A208"/>
    <mergeCell ref="B204:B208"/>
    <mergeCell ref="A179:A183"/>
    <mergeCell ref="B179:B183"/>
    <mergeCell ref="A184:A188"/>
    <mergeCell ref="B184:B188"/>
    <mergeCell ref="A189:A193"/>
    <mergeCell ref="B189:B193"/>
    <mergeCell ref="A164:A168"/>
    <mergeCell ref="B164:B168"/>
    <mergeCell ref="A169:A173"/>
    <mergeCell ref="B169:B173"/>
    <mergeCell ref="A174:A178"/>
    <mergeCell ref="B174:B178"/>
    <mergeCell ref="A149:A153"/>
    <mergeCell ref="B149:B153"/>
    <mergeCell ref="A154:A158"/>
    <mergeCell ref="B154:B158"/>
    <mergeCell ref="A159:A163"/>
    <mergeCell ref="B159:B163"/>
    <mergeCell ref="A134:A138"/>
    <mergeCell ref="B134:B138"/>
    <mergeCell ref="A139:A143"/>
    <mergeCell ref="B139:B143"/>
    <mergeCell ref="A144:A148"/>
    <mergeCell ref="B144:B148"/>
    <mergeCell ref="A119:A123"/>
    <mergeCell ref="B119:B123"/>
    <mergeCell ref="A124:A128"/>
    <mergeCell ref="B124:B128"/>
    <mergeCell ref="A129:A133"/>
    <mergeCell ref="B129:B133"/>
    <mergeCell ref="A104:A108"/>
    <mergeCell ref="B104:B108"/>
    <mergeCell ref="A109:A113"/>
    <mergeCell ref="B109:B113"/>
    <mergeCell ref="A114:A118"/>
    <mergeCell ref="B114:B118"/>
    <mergeCell ref="A89:A93"/>
    <mergeCell ref="B89:B93"/>
    <mergeCell ref="A94:A98"/>
    <mergeCell ref="B94:B98"/>
    <mergeCell ref="A99:A103"/>
    <mergeCell ref="B99:B103"/>
    <mergeCell ref="A74:A78"/>
    <mergeCell ref="B74:B78"/>
    <mergeCell ref="A79:A83"/>
    <mergeCell ref="B79:B83"/>
    <mergeCell ref="A84:A88"/>
    <mergeCell ref="B84:B88"/>
    <mergeCell ref="A59:A63"/>
    <mergeCell ref="B59:B63"/>
    <mergeCell ref="A64:A68"/>
    <mergeCell ref="B64:B68"/>
    <mergeCell ref="A69:A73"/>
    <mergeCell ref="B69:B73"/>
    <mergeCell ref="A44:A48"/>
    <mergeCell ref="B44:B48"/>
    <mergeCell ref="A49:A53"/>
    <mergeCell ref="B49:B53"/>
    <mergeCell ref="A54:A58"/>
    <mergeCell ref="B54:B58"/>
    <mergeCell ref="A29:A33"/>
    <mergeCell ref="B29:B33"/>
    <mergeCell ref="A34:A38"/>
    <mergeCell ref="B34:B38"/>
    <mergeCell ref="A39:A43"/>
    <mergeCell ref="B39:B43"/>
    <mergeCell ref="A14:A18"/>
    <mergeCell ref="B14:B18"/>
    <mergeCell ref="A19:A23"/>
    <mergeCell ref="B19:B23"/>
    <mergeCell ref="A24:A28"/>
    <mergeCell ref="B24:B28"/>
    <mergeCell ref="A1:A3"/>
    <mergeCell ref="B1:B3"/>
    <mergeCell ref="C1:C3"/>
    <mergeCell ref="A4:A8"/>
    <mergeCell ref="B4:B8"/>
    <mergeCell ref="A9:A13"/>
    <mergeCell ref="B9:B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413F1-1481-4311-AA97-7E176E11EED1}">
  <dimension ref="A1:M218"/>
  <sheetViews>
    <sheetView workbookViewId="0">
      <selection activeCell="D4" sqref="D4"/>
    </sheetView>
  </sheetViews>
  <sheetFormatPr defaultRowHeight="15.75" x14ac:dyDescent="0.25"/>
  <cols>
    <col min="1" max="1" width="3.85546875" style="5" bestFit="1" customWidth="1"/>
    <col min="2" max="2" width="10.85546875" style="5" bestFit="1" customWidth="1"/>
    <col min="3" max="3" width="9.140625" style="5"/>
    <col min="4" max="4" width="14.5703125" style="27" bestFit="1" customWidth="1"/>
    <col min="5" max="5" width="22.140625" style="17" bestFit="1" customWidth="1"/>
    <col min="6" max="6" width="25.5703125" style="28" bestFit="1" customWidth="1"/>
    <col min="7" max="7" width="26.5703125" style="5" bestFit="1" customWidth="1"/>
    <col min="8" max="8" width="26.5703125" style="17" bestFit="1" customWidth="1"/>
    <col min="9" max="10" width="26.5703125" style="5" bestFit="1" customWidth="1"/>
    <col min="11" max="11" width="28.42578125" style="5" bestFit="1" customWidth="1"/>
    <col min="12" max="12" width="26.5703125" style="5" bestFit="1" customWidth="1"/>
    <col min="13" max="13" width="17.140625" style="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7" t="s">
        <v>52</v>
      </c>
      <c r="E1" s="7"/>
      <c r="F1" s="7"/>
      <c r="G1" s="7"/>
      <c r="H1" s="7"/>
      <c r="I1" s="7"/>
      <c r="J1" s="7"/>
      <c r="K1" s="7"/>
      <c r="L1" s="7"/>
      <c r="M1" s="7"/>
    </row>
    <row r="2" spans="1:13" x14ac:dyDescent="0.25">
      <c r="A2" s="1"/>
      <c r="B2" s="1"/>
      <c r="C2" s="1"/>
      <c r="D2" s="7" t="s">
        <v>53</v>
      </c>
      <c r="E2" s="7"/>
      <c r="F2" s="7"/>
      <c r="G2" s="7" t="s">
        <v>54</v>
      </c>
      <c r="H2" s="7"/>
      <c r="I2" s="7"/>
      <c r="J2" s="3" t="s">
        <v>55</v>
      </c>
      <c r="K2" s="1" t="s">
        <v>56</v>
      </c>
      <c r="L2" s="1" t="s">
        <v>57</v>
      </c>
      <c r="M2" s="1" t="s">
        <v>58</v>
      </c>
    </row>
    <row r="3" spans="1:13" ht="47.25" x14ac:dyDescent="0.25">
      <c r="A3" s="1"/>
      <c r="B3" s="1"/>
      <c r="C3" s="1"/>
      <c r="D3" s="20" t="s">
        <v>59</v>
      </c>
      <c r="E3" s="20" t="s">
        <v>60</v>
      </c>
      <c r="F3" s="21" t="s">
        <v>50</v>
      </c>
      <c r="G3" s="22" t="s">
        <v>61</v>
      </c>
      <c r="H3" s="23" t="s">
        <v>62</v>
      </c>
      <c r="I3" s="22" t="s">
        <v>50</v>
      </c>
      <c r="J3" s="22" t="s">
        <v>63</v>
      </c>
      <c r="K3" s="1"/>
      <c r="L3" s="1"/>
      <c r="M3" s="1"/>
    </row>
    <row r="4" spans="1:13" x14ac:dyDescent="0.25">
      <c r="A4" s="1">
        <v>1</v>
      </c>
      <c r="B4" s="1" t="s">
        <v>4</v>
      </c>
      <c r="C4" s="3">
        <v>2019</v>
      </c>
      <c r="D4" s="24">
        <v>1495</v>
      </c>
      <c r="E4" s="14">
        <v>17150000000</v>
      </c>
      <c r="F4" s="25">
        <f>D4*E4</f>
        <v>25639250000000</v>
      </c>
      <c r="G4" s="14">
        <f>'X2 (Profitabilitas)'!E4</f>
        <v>6641808005145</v>
      </c>
      <c r="H4" s="14">
        <v>1965506710879</v>
      </c>
      <c r="I4" s="14">
        <f>G4-H4</f>
        <v>4676301294266</v>
      </c>
      <c r="J4" s="14">
        <f>H4</f>
        <v>1965506710879</v>
      </c>
      <c r="K4" s="14">
        <f>F4+J4</f>
        <v>27604756710879</v>
      </c>
      <c r="L4" s="14">
        <f>I4+J4</f>
        <v>6641808005145</v>
      </c>
      <c r="M4" s="26">
        <f>K4/L4</f>
        <v>4.1562111836860227</v>
      </c>
    </row>
    <row r="5" spans="1:13" x14ac:dyDescent="0.25">
      <c r="A5" s="1"/>
      <c r="B5" s="1"/>
      <c r="C5" s="3">
        <v>2020</v>
      </c>
      <c r="D5" s="24">
        <v>1715</v>
      </c>
      <c r="E5" s="14">
        <v>17150000000</v>
      </c>
      <c r="F5" s="25">
        <f t="shared" ref="F5:F68" si="0">D5*E5</f>
        <v>29412250000000</v>
      </c>
      <c r="G5" s="14">
        <f>'X2 (Profitabilitas)'!E5</f>
        <v>7247063894294</v>
      </c>
      <c r="H5" s="14">
        <v>2024821339896</v>
      </c>
      <c r="I5" s="14">
        <f t="shared" ref="I5:I68" si="1">G5-H5</f>
        <v>5222242554398</v>
      </c>
      <c r="J5" s="14">
        <f t="shared" ref="J5:J68" si="2">H5</f>
        <v>2024821339896</v>
      </c>
      <c r="K5" s="14">
        <f t="shared" ref="K5:K68" si="3">F5+J5</f>
        <v>31437071339896</v>
      </c>
      <c r="L5" s="14">
        <f t="shared" ref="L5:L68" si="4">I5+J5</f>
        <v>7247063894294</v>
      </c>
      <c r="M5" s="26">
        <f t="shared" ref="M5:M68" si="5">K5/L5</f>
        <v>4.3379045360215578</v>
      </c>
    </row>
    <row r="6" spans="1:13" x14ac:dyDescent="0.25">
      <c r="A6" s="1"/>
      <c r="B6" s="1"/>
      <c r="C6" s="3">
        <v>2021</v>
      </c>
      <c r="D6" s="24">
        <v>128</v>
      </c>
      <c r="E6" s="14">
        <v>17150000000</v>
      </c>
      <c r="F6" s="25">
        <f t="shared" si="0"/>
        <v>2195200000000</v>
      </c>
      <c r="G6" s="14">
        <f>'X2 (Profitabilitas)'!E6</f>
        <v>7171138470214</v>
      </c>
      <c r="H6" s="14">
        <v>1592158192660</v>
      </c>
      <c r="I6" s="14">
        <f t="shared" si="1"/>
        <v>5578980277554</v>
      </c>
      <c r="J6" s="14">
        <f t="shared" si="2"/>
        <v>1592158192660</v>
      </c>
      <c r="K6" s="14">
        <f t="shared" si="3"/>
        <v>3787358192660</v>
      </c>
      <c r="L6" s="14">
        <f t="shared" si="4"/>
        <v>7171138470214</v>
      </c>
      <c r="M6" s="26">
        <f t="shared" si="5"/>
        <v>0.52813904073825224</v>
      </c>
    </row>
    <row r="7" spans="1:13" x14ac:dyDescent="0.25">
      <c r="A7" s="1"/>
      <c r="B7" s="1"/>
      <c r="C7" s="3">
        <v>2022</v>
      </c>
      <c r="D7" s="24">
        <v>496</v>
      </c>
      <c r="E7" s="14">
        <v>17150000000</v>
      </c>
      <c r="F7" s="25">
        <f t="shared" si="0"/>
        <v>8506400000000</v>
      </c>
      <c r="G7" s="14">
        <f>'X2 (Profitabilitas)'!E7</f>
        <v>7249254612049</v>
      </c>
      <c r="H7" s="14">
        <v>1315265981438</v>
      </c>
      <c r="I7" s="14">
        <f t="shared" si="1"/>
        <v>5933988630611</v>
      </c>
      <c r="J7" s="14">
        <f t="shared" si="2"/>
        <v>1315265981438</v>
      </c>
      <c r="K7" s="14">
        <f t="shared" si="3"/>
        <v>9821665981438</v>
      </c>
      <c r="L7" s="14">
        <f t="shared" si="4"/>
        <v>7249254612049</v>
      </c>
      <c r="M7" s="26">
        <f t="shared" si="5"/>
        <v>1.3548518443694046</v>
      </c>
    </row>
    <row r="8" spans="1:13" x14ac:dyDescent="0.25">
      <c r="A8" s="1"/>
      <c r="B8" s="1"/>
      <c r="C8" s="3">
        <v>2023</v>
      </c>
      <c r="D8" s="24">
        <v>720</v>
      </c>
      <c r="E8" s="14">
        <v>17150000000</v>
      </c>
      <c r="F8" s="25">
        <f t="shared" si="0"/>
        <v>12348000000000</v>
      </c>
      <c r="G8" s="14">
        <f>'X2 (Profitabilitas)'!E8</f>
        <v>7753269368751</v>
      </c>
      <c r="H8" s="14">
        <v>1566871579663</v>
      </c>
      <c r="I8" s="14">
        <f t="shared" si="1"/>
        <v>6186397789088</v>
      </c>
      <c r="J8" s="14">
        <f t="shared" si="2"/>
        <v>1566871579663</v>
      </c>
      <c r="K8" s="14">
        <f t="shared" si="3"/>
        <v>13914871579663</v>
      </c>
      <c r="L8" s="14">
        <f t="shared" si="4"/>
        <v>7753269368751</v>
      </c>
      <c r="M8" s="26">
        <f t="shared" si="5"/>
        <v>1.7947101948690056</v>
      </c>
    </row>
    <row r="9" spans="1:13" x14ac:dyDescent="0.25">
      <c r="A9" s="1">
        <v>2</v>
      </c>
      <c r="B9" s="1" t="s">
        <v>5</v>
      </c>
      <c r="C9" s="3">
        <v>2019</v>
      </c>
      <c r="D9" s="24">
        <v>1167</v>
      </c>
      <c r="E9" s="14">
        <v>3560849376</v>
      </c>
      <c r="F9" s="25">
        <f t="shared" si="0"/>
        <v>4155511221792</v>
      </c>
      <c r="G9" s="14">
        <f>'X2 (Profitabilitas)'!E9</f>
        <v>36515833214549</v>
      </c>
      <c r="H9" s="14">
        <v>29681535534528</v>
      </c>
      <c r="I9" s="14">
        <f t="shared" si="1"/>
        <v>6834297680021</v>
      </c>
      <c r="J9" s="14">
        <f t="shared" si="2"/>
        <v>29681535534528</v>
      </c>
      <c r="K9" s="14">
        <f t="shared" si="3"/>
        <v>33837046756320</v>
      </c>
      <c r="L9" s="14">
        <f t="shared" si="4"/>
        <v>36515833214549</v>
      </c>
      <c r="M9" s="26">
        <f t="shared" si="5"/>
        <v>0.926640412598837</v>
      </c>
    </row>
    <row r="10" spans="1:13" x14ac:dyDescent="0.25">
      <c r="A10" s="1"/>
      <c r="B10" s="1"/>
      <c r="C10" s="3">
        <v>2020</v>
      </c>
      <c r="D10" s="24">
        <v>1535</v>
      </c>
      <c r="E10" s="14">
        <v>3560849376</v>
      </c>
      <c r="F10" s="25">
        <f t="shared" si="0"/>
        <v>5465903792160</v>
      </c>
      <c r="G10" s="14">
        <f>'X2 (Profitabilitas)'!E10</f>
        <v>38093888626552</v>
      </c>
      <c r="H10" s="14">
        <v>32519078179194</v>
      </c>
      <c r="I10" s="14">
        <f t="shared" si="1"/>
        <v>5574810447358</v>
      </c>
      <c r="J10" s="14">
        <f t="shared" si="2"/>
        <v>32519078179194</v>
      </c>
      <c r="K10" s="14">
        <f t="shared" si="3"/>
        <v>37984981971354</v>
      </c>
      <c r="L10" s="14">
        <f t="shared" si="4"/>
        <v>38093888626552</v>
      </c>
      <c r="M10" s="26">
        <f t="shared" si="5"/>
        <v>0.99714109902862236</v>
      </c>
    </row>
    <row r="11" spans="1:13" x14ac:dyDescent="0.25">
      <c r="A11" s="1"/>
      <c r="B11" s="1"/>
      <c r="C11" s="3">
        <v>2021</v>
      </c>
      <c r="D11" s="24">
        <v>895</v>
      </c>
      <c r="E11" s="14">
        <v>3560849376</v>
      </c>
      <c r="F11" s="25">
        <f t="shared" si="0"/>
        <v>3186960191520</v>
      </c>
      <c r="G11" s="14">
        <f>'X2 (Profitabilitas)'!E11</f>
        <v>39900337834619</v>
      </c>
      <c r="H11" s="14">
        <v>34242630632194</v>
      </c>
      <c r="I11" s="14">
        <f t="shared" si="1"/>
        <v>5657707202425</v>
      </c>
      <c r="J11" s="14">
        <f t="shared" si="2"/>
        <v>34242630632194</v>
      </c>
      <c r="K11" s="14">
        <f t="shared" si="3"/>
        <v>37429590823714</v>
      </c>
      <c r="L11" s="14">
        <f t="shared" si="4"/>
        <v>39900337834619</v>
      </c>
      <c r="M11" s="26">
        <f t="shared" si="5"/>
        <v>0.93807704032116512</v>
      </c>
    </row>
    <row r="12" spans="1:13" x14ac:dyDescent="0.25">
      <c r="A12" s="1"/>
      <c r="B12" s="1"/>
      <c r="C12" s="3">
        <v>2022</v>
      </c>
      <c r="D12" s="24">
        <v>484</v>
      </c>
      <c r="E12" s="14">
        <v>8407608979</v>
      </c>
      <c r="F12" s="25">
        <f t="shared" si="0"/>
        <v>4069282745836</v>
      </c>
      <c r="G12" s="14">
        <f>'X2 (Profitabilitas)'!E12</f>
        <v>39986417216654</v>
      </c>
      <c r="H12" s="14">
        <v>31162625753138</v>
      </c>
      <c r="I12" s="14">
        <f t="shared" si="1"/>
        <v>8823791463516</v>
      </c>
      <c r="J12" s="14">
        <f t="shared" si="2"/>
        <v>31162625753138</v>
      </c>
      <c r="K12" s="14">
        <f t="shared" si="3"/>
        <v>35231908498974</v>
      </c>
      <c r="L12" s="14">
        <f t="shared" si="4"/>
        <v>39986417216654</v>
      </c>
      <c r="M12" s="26">
        <f t="shared" si="5"/>
        <v>0.88109690618393821</v>
      </c>
    </row>
    <row r="13" spans="1:13" x14ac:dyDescent="0.25">
      <c r="A13" s="1"/>
      <c r="B13" s="1"/>
      <c r="C13" s="3">
        <v>2023</v>
      </c>
      <c r="D13" s="24">
        <v>312</v>
      </c>
      <c r="E13" s="14">
        <v>8407608979</v>
      </c>
      <c r="F13" s="25">
        <f t="shared" si="0"/>
        <v>2623174001448</v>
      </c>
      <c r="G13" s="14">
        <f>'X2 (Profitabilitas)'!E13</f>
        <v>40492030620079</v>
      </c>
      <c r="H13" s="14">
        <v>31273238239002</v>
      </c>
      <c r="I13" s="14">
        <f t="shared" si="1"/>
        <v>9218792381077</v>
      </c>
      <c r="J13" s="14">
        <f t="shared" si="2"/>
        <v>31273238239002</v>
      </c>
      <c r="K13" s="14">
        <f t="shared" si="3"/>
        <v>33896412240450</v>
      </c>
      <c r="L13" s="14">
        <f t="shared" si="4"/>
        <v>40492030620079</v>
      </c>
      <c r="M13" s="26">
        <f t="shared" si="5"/>
        <v>0.83711317316947809</v>
      </c>
    </row>
    <row r="14" spans="1:13" x14ac:dyDescent="0.25">
      <c r="A14" s="1">
        <v>3</v>
      </c>
      <c r="B14" s="1" t="s">
        <v>6</v>
      </c>
      <c r="C14" s="3">
        <v>2019</v>
      </c>
      <c r="D14" s="24">
        <v>3950</v>
      </c>
      <c r="E14" s="14">
        <v>4014694920</v>
      </c>
      <c r="F14" s="25">
        <f t="shared" si="0"/>
        <v>15858044934000</v>
      </c>
      <c r="G14" s="14">
        <f>'X2 (Profitabilitas)'!E14</f>
        <v>21409046173000</v>
      </c>
      <c r="H14" s="14">
        <v>11342184833000</v>
      </c>
      <c r="I14" s="14">
        <f t="shared" si="1"/>
        <v>10066861340000</v>
      </c>
      <c r="J14" s="14">
        <f t="shared" si="2"/>
        <v>11342184833000</v>
      </c>
      <c r="K14" s="14">
        <f t="shared" si="3"/>
        <v>27200229767000</v>
      </c>
      <c r="L14" s="14">
        <f t="shared" si="4"/>
        <v>21409046173000</v>
      </c>
      <c r="M14" s="26">
        <f t="shared" si="5"/>
        <v>1.2705017097540545</v>
      </c>
    </row>
    <row r="15" spans="1:13" x14ac:dyDescent="0.25">
      <c r="A15" s="1"/>
      <c r="B15" s="1"/>
      <c r="C15" s="3">
        <v>2020</v>
      </c>
      <c r="D15" s="24">
        <v>3180</v>
      </c>
      <c r="E15" s="14">
        <v>4014694920</v>
      </c>
      <c r="F15" s="25">
        <f t="shared" si="0"/>
        <v>12766729845600</v>
      </c>
      <c r="G15" s="14">
        <f>'X2 (Profitabilitas)'!E15</f>
        <v>18683572815000</v>
      </c>
      <c r="H15" s="14">
        <v>8127216543000</v>
      </c>
      <c r="I15" s="14">
        <f t="shared" si="1"/>
        <v>10556356272000</v>
      </c>
      <c r="J15" s="14">
        <f t="shared" si="2"/>
        <v>8127216543000</v>
      </c>
      <c r="K15" s="14">
        <f t="shared" si="3"/>
        <v>20893946388600</v>
      </c>
      <c r="L15" s="14">
        <f t="shared" si="4"/>
        <v>18683572815000</v>
      </c>
      <c r="M15" s="26">
        <f t="shared" si="5"/>
        <v>1.1183057221167791</v>
      </c>
    </row>
    <row r="16" spans="1:13" x14ac:dyDescent="0.25">
      <c r="A16" s="1"/>
      <c r="B16" s="1"/>
      <c r="C16" s="3">
        <v>2021</v>
      </c>
      <c r="D16" s="24">
        <v>822</v>
      </c>
      <c r="E16" s="14">
        <v>20073474600</v>
      </c>
      <c r="F16" s="25">
        <f t="shared" si="0"/>
        <v>16500396121200</v>
      </c>
      <c r="G16" s="14">
        <f>'X2 (Profitabilitas)'!E16</f>
        <v>23508585736000</v>
      </c>
      <c r="H16" s="14">
        <v>12209620623000</v>
      </c>
      <c r="I16" s="14">
        <f t="shared" si="1"/>
        <v>11298965113000</v>
      </c>
      <c r="J16" s="14">
        <f t="shared" si="2"/>
        <v>12209620623000</v>
      </c>
      <c r="K16" s="14">
        <f t="shared" si="3"/>
        <v>28710016744200</v>
      </c>
      <c r="L16" s="14">
        <f t="shared" si="4"/>
        <v>23508585736000</v>
      </c>
      <c r="M16" s="26">
        <f t="shared" si="5"/>
        <v>1.2212566534887193</v>
      </c>
    </row>
    <row r="17" spans="1:13" x14ac:dyDescent="0.25">
      <c r="A17" s="1"/>
      <c r="B17" s="1"/>
      <c r="C17" s="3">
        <v>2022</v>
      </c>
      <c r="D17" s="24">
        <v>1400</v>
      </c>
      <c r="E17" s="14">
        <v>20073474600</v>
      </c>
      <c r="F17" s="25">
        <f t="shared" si="0"/>
        <v>28102864440000</v>
      </c>
      <c r="G17" s="14">
        <f>'X2 (Profitabilitas)'!E17</f>
        <v>27187608036000</v>
      </c>
      <c r="H17" s="14">
        <v>14032797261000</v>
      </c>
      <c r="I17" s="14">
        <f t="shared" si="1"/>
        <v>13154810775000</v>
      </c>
      <c r="J17" s="14">
        <f t="shared" si="2"/>
        <v>14032797261000</v>
      </c>
      <c r="K17" s="14">
        <f t="shared" si="3"/>
        <v>42135661701000</v>
      </c>
      <c r="L17" s="14">
        <f t="shared" si="4"/>
        <v>27187608036000</v>
      </c>
      <c r="M17" s="26">
        <f t="shared" si="5"/>
        <v>1.5498112833319795</v>
      </c>
    </row>
    <row r="18" spans="1:13" x14ac:dyDescent="0.25">
      <c r="A18" s="1"/>
      <c r="B18" s="1"/>
      <c r="C18" s="3">
        <v>2023</v>
      </c>
      <c r="D18" s="24">
        <v>1475</v>
      </c>
      <c r="E18" s="14">
        <v>20073474600</v>
      </c>
      <c r="F18" s="25">
        <f t="shared" si="0"/>
        <v>29608375035000</v>
      </c>
      <c r="G18" s="14">
        <f>'X2 (Profitabilitas)'!E18</f>
        <v>30254623117000</v>
      </c>
      <c r="H18" s="14">
        <v>16211665604000</v>
      </c>
      <c r="I18" s="14">
        <f t="shared" si="1"/>
        <v>14042957513000</v>
      </c>
      <c r="J18" s="14">
        <f t="shared" si="2"/>
        <v>16211665604000</v>
      </c>
      <c r="K18" s="14">
        <f t="shared" si="3"/>
        <v>45820040639000</v>
      </c>
      <c r="L18" s="14">
        <f t="shared" si="4"/>
        <v>30254623117000</v>
      </c>
      <c r="M18" s="26">
        <f t="shared" si="5"/>
        <v>1.5144806286895647</v>
      </c>
    </row>
    <row r="19" spans="1:13" x14ac:dyDescent="0.25">
      <c r="A19" s="1">
        <v>4</v>
      </c>
      <c r="B19" s="1" t="s">
        <v>7</v>
      </c>
      <c r="C19" s="3">
        <v>2019</v>
      </c>
      <c r="D19" s="24">
        <v>880</v>
      </c>
      <c r="E19" s="14">
        <v>41524501700</v>
      </c>
      <c r="F19" s="25">
        <f t="shared" si="0"/>
        <v>36541561496000</v>
      </c>
      <c r="G19" s="14">
        <f>'X2 (Profitabilitas)'!E19</f>
        <v>23992313000000</v>
      </c>
      <c r="H19" s="14">
        <v>17108006000000</v>
      </c>
      <c r="I19" s="14">
        <f t="shared" si="1"/>
        <v>6884307000000</v>
      </c>
      <c r="J19" s="14">
        <f t="shared" si="2"/>
        <v>17108006000000</v>
      </c>
      <c r="K19" s="14">
        <f t="shared" si="3"/>
        <v>53649567496000</v>
      </c>
      <c r="L19" s="14">
        <f t="shared" si="4"/>
        <v>23992313000000</v>
      </c>
      <c r="M19" s="26">
        <f t="shared" si="5"/>
        <v>2.2361148546203111</v>
      </c>
    </row>
    <row r="20" spans="1:13" x14ac:dyDescent="0.25">
      <c r="A20" s="1"/>
      <c r="B20" s="1"/>
      <c r="C20" s="3">
        <v>2020</v>
      </c>
      <c r="D20" s="24">
        <v>800</v>
      </c>
      <c r="E20" s="14">
        <v>41524501700</v>
      </c>
      <c r="F20" s="25">
        <f t="shared" si="0"/>
        <v>33219601360000</v>
      </c>
      <c r="G20" s="14">
        <f>'X2 (Profitabilitas)'!E20</f>
        <v>25970743000000</v>
      </c>
      <c r="H20" s="14">
        <v>18334415000000</v>
      </c>
      <c r="I20" s="14">
        <f t="shared" si="1"/>
        <v>7636328000000</v>
      </c>
      <c r="J20" s="14">
        <f t="shared" si="2"/>
        <v>18334415000000</v>
      </c>
      <c r="K20" s="14">
        <f t="shared" si="3"/>
        <v>51554016360000</v>
      </c>
      <c r="L20" s="14">
        <f t="shared" si="4"/>
        <v>25970743000000</v>
      </c>
      <c r="M20" s="26">
        <f t="shared" si="5"/>
        <v>1.9850805331214436</v>
      </c>
    </row>
    <row r="21" spans="1:13" x14ac:dyDescent="0.25">
      <c r="A21" s="1"/>
      <c r="B21" s="1"/>
      <c r="C21" s="3">
        <v>2021</v>
      </c>
      <c r="D21" s="24">
        <v>1215</v>
      </c>
      <c r="E21" s="14">
        <v>41524501700</v>
      </c>
      <c r="F21" s="25">
        <f t="shared" si="0"/>
        <v>50452269565500</v>
      </c>
      <c r="G21" s="14">
        <f>'X2 (Profitabilitas)'!E21</f>
        <v>27370210000000</v>
      </c>
      <c r="H21" s="14">
        <v>17942427000000</v>
      </c>
      <c r="I21" s="14">
        <f t="shared" si="1"/>
        <v>9427783000000</v>
      </c>
      <c r="J21" s="14">
        <f t="shared" si="2"/>
        <v>17942427000000</v>
      </c>
      <c r="K21" s="14">
        <f t="shared" si="3"/>
        <v>68394696565500</v>
      </c>
      <c r="L21" s="14">
        <f t="shared" si="4"/>
        <v>27370210000000</v>
      </c>
      <c r="M21" s="26">
        <f t="shared" si="5"/>
        <v>2.4988736500560282</v>
      </c>
    </row>
    <row r="22" spans="1:13" x14ac:dyDescent="0.25">
      <c r="A22" s="1"/>
      <c r="B22" s="1"/>
      <c r="C22" s="3">
        <v>2022</v>
      </c>
      <c r="D22" s="24">
        <v>2650</v>
      </c>
      <c r="E22" s="14">
        <v>41524501700</v>
      </c>
      <c r="F22" s="25">
        <f>D22*E22</f>
        <v>110039929505000</v>
      </c>
      <c r="G22" s="14">
        <f>'X2 (Profitabilitas)'!E22</f>
        <v>30746266000000</v>
      </c>
      <c r="H22" s="14">
        <v>19275574000000</v>
      </c>
      <c r="I22" s="14">
        <f t="shared" si="1"/>
        <v>11470692000000</v>
      </c>
      <c r="J22" s="14">
        <f t="shared" si="2"/>
        <v>19275574000000</v>
      </c>
      <c r="K22" s="14">
        <f t="shared" si="3"/>
        <v>129315503505000</v>
      </c>
      <c r="L22" s="14">
        <f t="shared" si="4"/>
        <v>30746266000000</v>
      </c>
      <c r="M22" s="26">
        <f t="shared" si="5"/>
        <v>4.2058929531475462</v>
      </c>
    </row>
    <row r="23" spans="1:13" x14ac:dyDescent="0.25">
      <c r="A23" s="1"/>
      <c r="B23" s="1"/>
      <c r="C23" s="3">
        <v>2023</v>
      </c>
      <c r="D23" s="24">
        <v>2930</v>
      </c>
      <c r="E23" s="14">
        <v>41524501700</v>
      </c>
      <c r="F23" s="25">
        <f t="shared" si="0"/>
        <v>121666789981000</v>
      </c>
      <c r="G23" s="14">
        <f>'X2 (Profitabilitas)'!E23</f>
        <v>34246183000000</v>
      </c>
      <c r="H23" s="14">
        <v>18540983000000</v>
      </c>
      <c r="I23" s="14">
        <f t="shared" si="1"/>
        <v>15705200000000</v>
      </c>
      <c r="J23" s="14">
        <f t="shared" si="2"/>
        <v>18540983000000</v>
      </c>
      <c r="K23" s="14">
        <f t="shared" si="3"/>
        <v>140207772981000</v>
      </c>
      <c r="L23" s="14">
        <f t="shared" si="4"/>
        <v>34246183000000</v>
      </c>
      <c r="M23" s="26">
        <f t="shared" si="5"/>
        <v>4.0941138748513959</v>
      </c>
    </row>
    <row r="24" spans="1:13" x14ac:dyDescent="0.25">
      <c r="A24" s="1">
        <v>5</v>
      </c>
      <c r="B24" s="1" t="s">
        <v>8</v>
      </c>
      <c r="C24" s="3">
        <v>2019</v>
      </c>
      <c r="D24" s="24">
        <v>840</v>
      </c>
      <c r="E24" s="14">
        <v>24030764725</v>
      </c>
      <c r="F24" s="25">
        <f t="shared" si="0"/>
        <v>20185842369000</v>
      </c>
      <c r="G24" s="14">
        <f>'X2 (Profitabilitas)'!E24</f>
        <v>30194907730000</v>
      </c>
      <c r="H24" s="14">
        <v>12061488555000</v>
      </c>
      <c r="I24" s="14">
        <f t="shared" si="1"/>
        <v>18133419175000</v>
      </c>
      <c r="J24" s="14">
        <f t="shared" si="2"/>
        <v>12061488555000</v>
      </c>
      <c r="K24" s="14">
        <f t="shared" si="3"/>
        <v>32247330924000</v>
      </c>
      <c r="L24" s="14">
        <f t="shared" si="4"/>
        <v>30194907730000</v>
      </c>
      <c r="M24" s="26">
        <f t="shared" si="5"/>
        <v>1.0679724943143583</v>
      </c>
    </row>
    <row r="25" spans="1:13" x14ac:dyDescent="0.25">
      <c r="A25" s="1"/>
      <c r="B25" s="1"/>
      <c r="C25" s="3">
        <v>2020</v>
      </c>
      <c r="D25" s="24">
        <v>1935</v>
      </c>
      <c r="E25" s="14">
        <v>24030764725</v>
      </c>
      <c r="F25" s="25">
        <f t="shared" si="0"/>
        <v>46499529742875</v>
      </c>
      <c r="G25" s="14">
        <f>'X2 (Profitabilitas)'!E25</f>
        <v>31729512995000</v>
      </c>
      <c r="H25" s="14">
        <v>12690063970000</v>
      </c>
      <c r="I25" s="14">
        <f t="shared" si="1"/>
        <v>19039449025000</v>
      </c>
      <c r="J25" s="14">
        <f t="shared" si="2"/>
        <v>12690063970000</v>
      </c>
      <c r="K25" s="14">
        <f t="shared" si="3"/>
        <v>59189593712875</v>
      </c>
      <c r="L25" s="14">
        <f t="shared" si="4"/>
        <v>31729512995000</v>
      </c>
      <c r="M25" s="26">
        <f t="shared" si="5"/>
        <v>1.8654428677238826</v>
      </c>
    </row>
    <row r="26" spans="1:13" x14ac:dyDescent="0.25">
      <c r="A26" s="1"/>
      <c r="B26" s="1"/>
      <c r="C26" s="3">
        <v>2021</v>
      </c>
      <c r="D26" s="24">
        <v>2250</v>
      </c>
      <c r="E26" s="14">
        <v>24030764725</v>
      </c>
      <c r="F26" s="25">
        <f t="shared" si="0"/>
        <v>54069220631250</v>
      </c>
      <c r="G26" s="14">
        <f>'X2 (Profitabilitas)'!E26</f>
        <v>32916154000000</v>
      </c>
      <c r="H26" s="14">
        <v>12079056000000</v>
      </c>
      <c r="I26" s="14">
        <f t="shared" si="1"/>
        <v>20837098000000</v>
      </c>
      <c r="J26" s="14">
        <f t="shared" si="2"/>
        <v>12079056000000</v>
      </c>
      <c r="K26" s="14">
        <f t="shared" si="3"/>
        <v>66148276631250</v>
      </c>
      <c r="L26" s="14">
        <f t="shared" si="4"/>
        <v>32916154000000</v>
      </c>
      <c r="M26" s="26">
        <f t="shared" si="5"/>
        <v>2.0095991965297646</v>
      </c>
    </row>
    <row r="27" spans="1:13" x14ac:dyDescent="0.25">
      <c r="A27" s="1"/>
      <c r="B27" s="1"/>
      <c r="C27" s="3">
        <v>2022</v>
      </c>
      <c r="D27" s="24">
        <v>1985</v>
      </c>
      <c r="E27" s="14">
        <v>24030764725</v>
      </c>
      <c r="F27" s="25">
        <f t="shared" si="0"/>
        <v>47701067979125</v>
      </c>
      <c r="G27" s="14">
        <f>'X2 (Profitabilitas)'!E27</f>
        <v>33637271000000</v>
      </c>
      <c r="H27" s="14">
        <v>9925211000000</v>
      </c>
      <c r="I27" s="14">
        <f t="shared" si="1"/>
        <v>23712060000000</v>
      </c>
      <c r="J27" s="14">
        <f t="shared" si="2"/>
        <v>9925211000000</v>
      </c>
      <c r="K27" s="14">
        <f t="shared" si="3"/>
        <v>57626278979125</v>
      </c>
      <c r="L27" s="14">
        <f t="shared" si="4"/>
        <v>33637271000000</v>
      </c>
      <c r="M27" s="26">
        <f t="shared" si="5"/>
        <v>1.7131674855289241</v>
      </c>
    </row>
    <row r="28" spans="1:13" x14ac:dyDescent="0.25">
      <c r="A28" s="1"/>
      <c r="B28" s="1"/>
      <c r="C28" s="3">
        <v>2023</v>
      </c>
      <c r="D28" s="24">
        <v>1705</v>
      </c>
      <c r="E28" s="14">
        <v>24030764725</v>
      </c>
      <c r="F28" s="25">
        <f t="shared" si="0"/>
        <v>40972453856125</v>
      </c>
      <c r="G28" s="14">
        <f>'X2 (Profitabilitas)'!E28</f>
        <v>42851329000000</v>
      </c>
      <c r="H28" s="14">
        <v>11685659000000</v>
      </c>
      <c r="I28" s="14">
        <f t="shared" si="1"/>
        <v>31165670000000</v>
      </c>
      <c r="J28" s="14">
        <f t="shared" si="2"/>
        <v>11685659000000</v>
      </c>
      <c r="K28" s="14">
        <f t="shared" si="3"/>
        <v>52658112856125</v>
      </c>
      <c r="L28" s="14">
        <f t="shared" si="4"/>
        <v>42851329000000</v>
      </c>
      <c r="M28" s="26">
        <f t="shared" si="5"/>
        <v>1.2288560024853605</v>
      </c>
    </row>
    <row r="29" spans="1:13" x14ac:dyDescent="0.25">
      <c r="A29" s="1">
        <v>6</v>
      </c>
      <c r="B29" s="1" t="s">
        <v>9</v>
      </c>
      <c r="C29" s="3">
        <v>2019</v>
      </c>
      <c r="D29" s="24">
        <v>6025</v>
      </c>
      <c r="E29" s="14">
        <v>40483553140</v>
      </c>
      <c r="F29" s="25">
        <f t="shared" si="0"/>
        <v>243913407668500</v>
      </c>
      <c r="G29" s="14">
        <f>'X2 (Profitabilitas)'!E29</f>
        <v>351958000000000</v>
      </c>
      <c r="H29" s="14">
        <v>165195000000000</v>
      </c>
      <c r="I29" s="14">
        <f t="shared" si="1"/>
        <v>186763000000000</v>
      </c>
      <c r="J29" s="14">
        <f t="shared" si="2"/>
        <v>165195000000000</v>
      </c>
      <c r="K29" s="14">
        <f t="shared" si="3"/>
        <v>409108407668500</v>
      </c>
      <c r="L29" s="14">
        <f t="shared" si="4"/>
        <v>351958000000000</v>
      </c>
      <c r="M29" s="26">
        <f t="shared" si="5"/>
        <v>1.1623784874004852</v>
      </c>
    </row>
    <row r="30" spans="1:13" x14ac:dyDescent="0.25">
      <c r="A30" s="1"/>
      <c r="B30" s="1"/>
      <c r="C30" s="3">
        <v>2020</v>
      </c>
      <c r="D30" s="24">
        <v>6925</v>
      </c>
      <c r="E30" s="14">
        <v>40483553140</v>
      </c>
      <c r="F30" s="25">
        <f t="shared" si="0"/>
        <v>280348605494500</v>
      </c>
      <c r="G30" s="14">
        <f>'X2 (Profitabilitas)'!E30</f>
        <v>338203000000000</v>
      </c>
      <c r="H30" s="14">
        <v>142749000000000</v>
      </c>
      <c r="I30" s="14">
        <f t="shared" si="1"/>
        <v>195454000000000</v>
      </c>
      <c r="J30" s="14">
        <f t="shared" si="2"/>
        <v>142749000000000</v>
      </c>
      <c r="K30" s="14">
        <f t="shared" si="3"/>
        <v>423097605494500</v>
      </c>
      <c r="L30" s="14">
        <f t="shared" si="4"/>
        <v>338203000000000</v>
      </c>
      <c r="M30" s="26">
        <f t="shared" si="5"/>
        <v>1.2510167133186281</v>
      </c>
    </row>
    <row r="31" spans="1:13" x14ac:dyDescent="0.25">
      <c r="A31" s="1"/>
      <c r="B31" s="1"/>
      <c r="C31" s="3">
        <v>2021</v>
      </c>
      <c r="D31" s="24">
        <v>5700</v>
      </c>
      <c r="E31" s="14">
        <v>40483553140</v>
      </c>
      <c r="F31" s="25">
        <f t="shared" si="0"/>
        <v>230756252898000</v>
      </c>
      <c r="G31" s="14">
        <f>'X2 (Profitabilitas)'!E31</f>
        <v>367311000000000</v>
      </c>
      <c r="H31" s="14">
        <v>151696000000000</v>
      </c>
      <c r="I31" s="14">
        <f t="shared" si="1"/>
        <v>215615000000000</v>
      </c>
      <c r="J31" s="14">
        <f t="shared" si="2"/>
        <v>151696000000000</v>
      </c>
      <c r="K31" s="14">
        <f t="shared" si="3"/>
        <v>382452252898000</v>
      </c>
      <c r="L31" s="14">
        <f t="shared" si="4"/>
        <v>367311000000000</v>
      </c>
      <c r="M31" s="26">
        <f t="shared" si="5"/>
        <v>1.0412218879859301</v>
      </c>
    </row>
    <row r="32" spans="1:13" x14ac:dyDescent="0.25">
      <c r="A32" s="1"/>
      <c r="B32" s="1"/>
      <c r="C32" s="3">
        <v>2022</v>
      </c>
      <c r="D32" s="24">
        <v>5700</v>
      </c>
      <c r="E32" s="14">
        <v>40483553140</v>
      </c>
      <c r="F32" s="25">
        <f t="shared" si="0"/>
        <v>230756252898000</v>
      </c>
      <c r="G32" s="14">
        <f>'X2 (Profitabilitas)'!E32</f>
        <v>413297000000000</v>
      </c>
      <c r="H32" s="14">
        <v>169577000000000</v>
      </c>
      <c r="I32" s="14">
        <f t="shared" si="1"/>
        <v>243720000000000</v>
      </c>
      <c r="J32" s="14">
        <f t="shared" si="2"/>
        <v>169577000000000</v>
      </c>
      <c r="K32" s="14">
        <f t="shared" si="3"/>
        <v>400333252898000</v>
      </c>
      <c r="L32" s="14">
        <f t="shared" si="4"/>
        <v>413297000000000</v>
      </c>
      <c r="M32" s="26">
        <f t="shared" si="5"/>
        <v>0.96863333849023825</v>
      </c>
    </row>
    <row r="33" spans="1:13" x14ac:dyDescent="0.25">
      <c r="A33" s="1"/>
      <c r="B33" s="1"/>
      <c r="C33" s="3">
        <v>2023</v>
      </c>
      <c r="D33" s="24">
        <v>5650</v>
      </c>
      <c r="E33" s="14">
        <v>40483553140</v>
      </c>
      <c r="F33" s="25">
        <f t="shared" si="0"/>
        <v>228732075241000</v>
      </c>
      <c r="G33" s="14">
        <f>'X2 (Profitabilitas)'!E33</f>
        <v>445679000000000</v>
      </c>
      <c r="H33" s="14">
        <v>195261000000000</v>
      </c>
      <c r="I33" s="14">
        <f t="shared" si="1"/>
        <v>250418000000000</v>
      </c>
      <c r="J33" s="14">
        <f t="shared" si="2"/>
        <v>195261000000000</v>
      </c>
      <c r="K33" s="14">
        <f t="shared" si="3"/>
        <v>423993075241000</v>
      </c>
      <c r="L33" s="14">
        <f t="shared" si="4"/>
        <v>445679000000000</v>
      </c>
      <c r="M33" s="26">
        <f t="shared" si="5"/>
        <v>0.95134182952528612</v>
      </c>
    </row>
    <row r="34" spans="1:13" x14ac:dyDescent="0.25">
      <c r="A34" s="1">
        <v>7</v>
      </c>
      <c r="B34" s="1" t="s">
        <v>10</v>
      </c>
      <c r="C34" s="3">
        <v>2019</v>
      </c>
      <c r="D34" s="24">
        <v>238</v>
      </c>
      <c r="E34" s="14">
        <v>19649411888</v>
      </c>
      <c r="F34" s="25">
        <f t="shared" si="0"/>
        <v>4676560029344</v>
      </c>
      <c r="G34" s="14">
        <f>'X2 (Profitabilitas)'!E34</f>
        <v>21894272005000</v>
      </c>
      <c r="H34" s="14">
        <v>11332052391000</v>
      </c>
      <c r="I34" s="14">
        <f t="shared" si="1"/>
        <v>10562219614000</v>
      </c>
      <c r="J34" s="14">
        <f t="shared" si="2"/>
        <v>11332052391000</v>
      </c>
      <c r="K34" s="14">
        <f t="shared" si="3"/>
        <v>16008612420344</v>
      </c>
      <c r="L34" s="14">
        <f t="shared" si="4"/>
        <v>21894272005000</v>
      </c>
      <c r="M34" s="26">
        <f t="shared" si="5"/>
        <v>0.73117810981283637</v>
      </c>
    </row>
    <row r="35" spans="1:13" x14ac:dyDescent="0.25">
      <c r="A35" s="1"/>
      <c r="B35" s="1"/>
      <c r="C35" s="3">
        <v>2020</v>
      </c>
      <c r="D35" s="24">
        <v>242</v>
      </c>
      <c r="E35" s="14">
        <v>19649411888</v>
      </c>
      <c r="F35" s="25">
        <f t="shared" si="0"/>
        <v>4755157676896</v>
      </c>
      <c r="G35" s="14">
        <f>'X2 (Profitabilitas)'!E35</f>
        <v>21226814871000</v>
      </c>
      <c r="H35" s="14">
        <v>11840666961000</v>
      </c>
      <c r="I35" s="14">
        <f t="shared" si="1"/>
        <v>9386147910000</v>
      </c>
      <c r="J35" s="14">
        <f t="shared" si="2"/>
        <v>11840666961000</v>
      </c>
      <c r="K35" s="14">
        <f t="shared" si="3"/>
        <v>16595824637896</v>
      </c>
      <c r="L35" s="14">
        <f t="shared" si="4"/>
        <v>21226814871000</v>
      </c>
      <c r="M35" s="26">
        <f t="shared" si="5"/>
        <v>0.78183301351391898</v>
      </c>
    </row>
    <row r="36" spans="1:13" x14ac:dyDescent="0.25">
      <c r="A36" s="1"/>
      <c r="B36" s="1"/>
      <c r="C36" s="3">
        <v>2021</v>
      </c>
      <c r="D36" s="24">
        <v>162</v>
      </c>
      <c r="E36" s="14">
        <v>19649411888</v>
      </c>
      <c r="F36" s="25">
        <f t="shared" si="0"/>
        <v>3183204725856</v>
      </c>
      <c r="G36" s="14">
        <f>'X2 (Profitabilitas)'!E36</f>
        <v>21933974714000</v>
      </c>
      <c r="H36" s="14">
        <v>12397883478000</v>
      </c>
      <c r="I36" s="14">
        <f t="shared" si="1"/>
        <v>9536091236000</v>
      </c>
      <c r="J36" s="14">
        <f t="shared" si="2"/>
        <v>12397883478000</v>
      </c>
      <c r="K36" s="14">
        <f t="shared" si="3"/>
        <v>15581088203856</v>
      </c>
      <c r="L36" s="14">
        <f t="shared" si="4"/>
        <v>21933974714000</v>
      </c>
      <c r="M36" s="26">
        <f t="shared" si="5"/>
        <v>0.71036318802314091</v>
      </c>
    </row>
    <row r="37" spans="1:13" x14ac:dyDescent="0.25">
      <c r="A37" s="1"/>
      <c r="B37" s="1"/>
      <c r="C37" s="3">
        <v>2022</v>
      </c>
      <c r="D37" s="24">
        <v>160</v>
      </c>
      <c r="E37" s="14">
        <v>19649411888</v>
      </c>
      <c r="F37" s="25">
        <f t="shared" si="0"/>
        <v>3143905902080</v>
      </c>
      <c r="G37" s="14">
        <f>'X2 (Profitabilitas)'!E37</f>
        <v>22298925271000</v>
      </c>
      <c r="H37" s="14">
        <v>11656300706000</v>
      </c>
      <c r="I37" s="14">
        <f t="shared" si="1"/>
        <v>10642624565000</v>
      </c>
      <c r="J37" s="14">
        <f t="shared" si="2"/>
        <v>11656300706000</v>
      </c>
      <c r="K37" s="14">
        <f t="shared" si="3"/>
        <v>14800206608080</v>
      </c>
      <c r="L37" s="14">
        <f t="shared" si="4"/>
        <v>22298925271000</v>
      </c>
      <c r="M37" s="26">
        <f t="shared" si="5"/>
        <v>0.66371838230821967</v>
      </c>
    </row>
    <row r="38" spans="1:13" x14ac:dyDescent="0.25">
      <c r="A38" s="1"/>
      <c r="B38" s="1"/>
      <c r="C38" s="3">
        <v>2023</v>
      </c>
      <c r="D38" s="24">
        <v>164</v>
      </c>
      <c r="E38" s="14">
        <v>19649411888</v>
      </c>
      <c r="F38" s="25">
        <f t="shared" si="0"/>
        <v>3222503549632</v>
      </c>
      <c r="G38" s="14">
        <f>'X2 (Profitabilitas)'!E38</f>
        <v>22236236864000</v>
      </c>
      <c r="H38" s="14">
        <v>10965051102000</v>
      </c>
      <c r="I38" s="14">
        <f t="shared" si="1"/>
        <v>11271185762000</v>
      </c>
      <c r="J38" s="14">
        <f t="shared" si="2"/>
        <v>10965051102000</v>
      </c>
      <c r="K38" s="14">
        <f t="shared" si="3"/>
        <v>14187554651632</v>
      </c>
      <c r="L38" s="14">
        <f t="shared" si="4"/>
        <v>22236236864000</v>
      </c>
      <c r="M38" s="26">
        <f t="shared" si="5"/>
        <v>0.63803757526082805</v>
      </c>
    </row>
    <row r="39" spans="1:13" x14ac:dyDescent="0.25">
      <c r="A39" s="1">
        <v>8</v>
      </c>
      <c r="B39" s="1" t="s">
        <v>11</v>
      </c>
      <c r="C39" s="3">
        <v>2019</v>
      </c>
      <c r="D39" s="24">
        <v>64</v>
      </c>
      <c r="E39" s="14">
        <v>67767400934</v>
      </c>
      <c r="F39" s="25">
        <f t="shared" si="0"/>
        <v>4337113659776</v>
      </c>
      <c r="G39" s="14">
        <f>'X2 (Profitabilitas)'!E39</f>
        <v>57613499000000</v>
      </c>
      <c r="H39" s="14">
        <v>28781322000000</v>
      </c>
      <c r="I39" s="14">
        <f t="shared" si="1"/>
        <v>28832177000000</v>
      </c>
      <c r="J39" s="14">
        <f t="shared" si="2"/>
        <v>28781322000000</v>
      </c>
      <c r="K39" s="14">
        <f t="shared" si="3"/>
        <v>33118435659776</v>
      </c>
      <c r="L39" s="14">
        <f t="shared" si="4"/>
        <v>57613499000000</v>
      </c>
      <c r="M39" s="26">
        <f t="shared" si="5"/>
        <v>0.57483812361016295</v>
      </c>
    </row>
    <row r="40" spans="1:13" x14ac:dyDescent="0.25">
      <c r="A40" s="1"/>
      <c r="B40" s="1"/>
      <c r="C40" s="3">
        <v>2020</v>
      </c>
      <c r="D40" s="24">
        <v>66</v>
      </c>
      <c r="E40" s="14">
        <v>73766098834</v>
      </c>
      <c r="F40" s="25">
        <f t="shared" si="0"/>
        <v>4868562523044</v>
      </c>
      <c r="G40" s="14">
        <f>'X2 (Profitabilitas)'!E40</f>
        <v>59484422000000</v>
      </c>
      <c r="H40" s="14">
        <v>28070486000000</v>
      </c>
      <c r="I40" s="14">
        <f t="shared" si="1"/>
        <v>31413936000000</v>
      </c>
      <c r="J40" s="14">
        <f t="shared" si="2"/>
        <v>28070486000000</v>
      </c>
      <c r="K40" s="14">
        <f t="shared" si="3"/>
        <v>32939048523044</v>
      </c>
      <c r="L40" s="14">
        <f t="shared" si="4"/>
        <v>59484422000000</v>
      </c>
      <c r="M40" s="26">
        <f t="shared" si="5"/>
        <v>0.55374243231352238</v>
      </c>
    </row>
    <row r="41" spans="1:13" x14ac:dyDescent="0.25">
      <c r="A41" s="1"/>
      <c r="B41" s="1"/>
      <c r="C41" s="3">
        <v>2021</v>
      </c>
      <c r="D41" s="24">
        <v>56</v>
      </c>
      <c r="E41" s="14">
        <v>86068156705</v>
      </c>
      <c r="F41" s="25">
        <f t="shared" si="0"/>
        <v>4819816775480</v>
      </c>
      <c r="G41" s="14">
        <f>'X2 (Profitabilitas)'!E41</f>
        <v>63451383000000</v>
      </c>
      <c r="H41" s="14">
        <v>27157783000000</v>
      </c>
      <c r="I41" s="14">
        <f t="shared" si="1"/>
        <v>36293600000000</v>
      </c>
      <c r="J41" s="14">
        <f t="shared" si="2"/>
        <v>27157783000000</v>
      </c>
      <c r="K41" s="14">
        <f t="shared" si="3"/>
        <v>31977599775480</v>
      </c>
      <c r="L41" s="14">
        <f t="shared" si="4"/>
        <v>63451383000000</v>
      </c>
      <c r="M41" s="26">
        <f t="shared" si="5"/>
        <v>0.50397009905174173</v>
      </c>
    </row>
    <row r="42" spans="1:13" x14ac:dyDescent="0.25">
      <c r="A42" s="1"/>
      <c r="B42" s="1"/>
      <c r="C42" s="3">
        <v>2022</v>
      </c>
      <c r="D42" s="24">
        <v>57</v>
      </c>
      <c r="E42" s="14">
        <v>86068156705</v>
      </c>
      <c r="F42" s="25">
        <f t="shared" si="0"/>
        <v>4905884932185</v>
      </c>
      <c r="G42" s="14">
        <f>'X2 (Profitabilitas)'!E42</f>
        <v>69099804000000</v>
      </c>
      <c r="H42" s="14">
        <v>29667556000000</v>
      </c>
      <c r="I42" s="14">
        <f t="shared" si="1"/>
        <v>39432248000000</v>
      </c>
      <c r="J42" s="14">
        <f t="shared" si="2"/>
        <v>29667556000000</v>
      </c>
      <c r="K42" s="14">
        <f t="shared" si="3"/>
        <v>34573440932185</v>
      </c>
      <c r="L42" s="14">
        <f t="shared" si="4"/>
        <v>69099804000000</v>
      </c>
      <c r="M42" s="26">
        <f t="shared" si="5"/>
        <v>0.50034065121494409</v>
      </c>
    </row>
    <row r="43" spans="1:13" x14ac:dyDescent="0.25">
      <c r="A43" s="1"/>
      <c r="B43" s="1"/>
      <c r="C43" s="3">
        <v>2023</v>
      </c>
      <c r="D43" s="24">
        <v>50</v>
      </c>
      <c r="E43" s="14">
        <v>86068156705</v>
      </c>
      <c r="F43" s="25">
        <f t="shared" si="0"/>
        <v>4303407835250</v>
      </c>
      <c r="G43" s="14">
        <f>'X2 (Profitabilitas)'!E43</f>
        <v>70408946000000</v>
      </c>
      <c r="H43" s="14">
        <v>29025687000000</v>
      </c>
      <c r="I43" s="14">
        <f t="shared" si="1"/>
        <v>41383259000000</v>
      </c>
      <c r="J43" s="14">
        <f t="shared" si="2"/>
        <v>29025687000000</v>
      </c>
      <c r="K43" s="14">
        <f t="shared" si="3"/>
        <v>33329094835250</v>
      </c>
      <c r="L43" s="14">
        <f t="shared" si="4"/>
        <v>70408946000000</v>
      </c>
      <c r="M43" s="26">
        <f t="shared" si="5"/>
        <v>0.4733644902914752</v>
      </c>
    </row>
    <row r="44" spans="1:13" x14ac:dyDescent="0.25">
      <c r="A44" s="1">
        <v>9</v>
      </c>
      <c r="B44" s="1" t="s">
        <v>12</v>
      </c>
      <c r="C44" s="3">
        <v>2019</v>
      </c>
      <c r="D44" s="24">
        <v>348</v>
      </c>
      <c r="E44" s="14">
        <v>15334511286</v>
      </c>
      <c r="F44" s="25">
        <f t="shared" si="0"/>
        <v>5336409927528</v>
      </c>
      <c r="G44" s="14">
        <f>'X2 (Profitabilitas)'!E44</f>
        <v>30154793000000</v>
      </c>
      <c r="H44" s="14">
        <v>12783387000000</v>
      </c>
      <c r="I44" s="14">
        <f t="shared" si="1"/>
        <v>17371406000000</v>
      </c>
      <c r="J44" s="14">
        <f t="shared" si="2"/>
        <v>12783387000000</v>
      </c>
      <c r="K44" s="14">
        <f t="shared" si="3"/>
        <v>18119796927528</v>
      </c>
      <c r="L44" s="14">
        <f t="shared" si="4"/>
        <v>30154793000000</v>
      </c>
      <c r="M44" s="26">
        <f t="shared" si="5"/>
        <v>0.60089276446129147</v>
      </c>
    </row>
    <row r="45" spans="1:13" x14ac:dyDescent="0.25">
      <c r="A45" s="1"/>
      <c r="B45" s="1"/>
      <c r="C45" s="3">
        <v>2020</v>
      </c>
      <c r="D45" s="24">
        <v>290</v>
      </c>
      <c r="E45" s="14">
        <v>16583997586</v>
      </c>
      <c r="F45" s="25">
        <f t="shared" si="0"/>
        <v>4809359299940</v>
      </c>
      <c r="G45" s="14">
        <f>'X2 (Profitabilitas)'!E45</f>
        <v>32261560000000</v>
      </c>
      <c r="H45" s="14">
        <v>11477239000000</v>
      </c>
      <c r="I45" s="14">
        <f t="shared" si="1"/>
        <v>20784321000000</v>
      </c>
      <c r="J45" s="14">
        <f t="shared" si="2"/>
        <v>11477239000000</v>
      </c>
      <c r="K45" s="14">
        <f t="shared" si="3"/>
        <v>16286598299940</v>
      </c>
      <c r="L45" s="14">
        <f t="shared" si="4"/>
        <v>32261560000000</v>
      </c>
      <c r="M45" s="26">
        <f t="shared" si="5"/>
        <v>0.50482984393625108</v>
      </c>
    </row>
    <row r="46" spans="1:13" x14ac:dyDescent="0.25">
      <c r="A46" s="1"/>
      <c r="B46" s="1"/>
      <c r="C46" s="3">
        <v>2021</v>
      </c>
      <c r="D46" s="24">
        <v>278</v>
      </c>
      <c r="E46" s="14">
        <v>16583997586</v>
      </c>
      <c r="F46" s="25">
        <f t="shared" si="0"/>
        <v>4610351328908</v>
      </c>
      <c r="G46" s="14">
        <f>'X2 (Profitabilitas)'!E46</f>
        <v>34108155000000</v>
      </c>
      <c r="H46" s="14">
        <v>10230049000000</v>
      </c>
      <c r="I46" s="14">
        <f t="shared" si="1"/>
        <v>23878106000000</v>
      </c>
      <c r="J46" s="14">
        <f t="shared" si="2"/>
        <v>10230049000000</v>
      </c>
      <c r="K46" s="14">
        <f t="shared" si="3"/>
        <v>14840400328908</v>
      </c>
      <c r="L46" s="14">
        <f t="shared" si="4"/>
        <v>34108155000000</v>
      </c>
      <c r="M46" s="26">
        <f t="shared" si="5"/>
        <v>0.43509830211889211</v>
      </c>
    </row>
    <row r="47" spans="1:13" x14ac:dyDescent="0.25">
      <c r="A47" s="1"/>
      <c r="B47" s="1"/>
      <c r="C47" s="3">
        <v>2022</v>
      </c>
      <c r="D47" s="24">
        <v>260</v>
      </c>
      <c r="E47" s="14">
        <v>16583997586</v>
      </c>
      <c r="F47" s="25">
        <f t="shared" si="0"/>
        <v>4311839372360</v>
      </c>
      <c r="G47" s="14">
        <f>'X2 (Profitabilitas)'!E47</f>
        <v>35912189000000</v>
      </c>
      <c r="H47" s="14">
        <v>9263272000000</v>
      </c>
      <c r="I47" s="14">
        <f t="shared" si="1"/>
        <v>26648917000000</v>
      </c>
      <c r="J47" s="14">
        <f t="shared" si="2"/>
        <v>9263272000000</v>
      </c>
      <c r="K47" s="14">
        <f t="shared" si="3"/>
        <v>13575111372360</v>
      </c>
      <c r="L47" s="14">
        <f t="shared" si="4"/>
        <v>35912189000000</v>
      </c>
      <c r="M47" s="26">
        <f t="shared" si="5"/>
        <v>0.37800846315327646</v>
      </c>
    </row>
    <row r="48" spans="1:13" x14ac:dyDescent="0.25">
      <c r="A48" s="1"/>
      <c r="B48" s="1"/>
      <c r="C48" s="3">
        <v>2023</v>
      </c>
      <c r="D48" s="24">
        <v>268</v>
      </c>
      <c r="E48" s="14">
        <v>16583997586</v>
      </c>
      <c r="F48" s="25">
        <f t="shared" si="0"/>
        <v>4444511353048</v>
      </c>
      <c r="G48" s="14">
        <f>'X2 (Profitabilitas)'!E48</f>
        <v>35268302000000</v>
      </c>
      <c r="H48" s="14">
        <v>7618296000000</v>
      </c>
      <c r="I48" s="14">
        <f t="shared" si="1"/>
        <v>27650006000000</v>
      </c>
      <c r="J48" s="14">
        <f t="shared" si="2"/>
        <v>7618296000000</v>
      </c>
      <c r="K48" s="14">
        <f t="shared" si="3"/>
        <v>12062807353048</v>
      </c>
      <c r="L48" s="14">
        <f t="shared" si="4"/>
        <v>35268302000000</v>
      </c>
      <c r="M48" s="26">
        <f t="shared" si="5"/>
        <v>0.34202971702601392</v>
      </c>
    </row>
    <row r="49" spans="1:13" x14ac:dyDescent="0.25">
      <c r="A49" s="1">
        <v>10</v>
      </c>
      <c r="B49" s="1" t="s">
        <v>13</v>
      </c>
      <c r="C49" s="3">
        <v>2019</v>
      </c>
      <c r="D49" s="24">
        <v>1255</v>
      </c>
      <c r="E49" s="14">
        <v>19246696192</v>
      </c>
      <c r="F49" s="25">
        <f t="shared" si="0"/>
        <v>24154603720960</v>
      </c>
      <c r="G49" s="14">
        <f>'X2 (Profitabilitas)'!E49</f>
        <v>54540978397964</v>
      </c>
      <c r="H49" s="14">
        <v>20915564099313</v>
      </c>
      <c r="I49" s="14">
        <f t="shared" si="1"/>
        <v>33625414298651</v>
      </c>
      <c r="J49" s="14">
        <f t="shared" si="2"/>
        <v>20915564099313</v>
      </c>
      <c r="K49" s="14">
        <f t="shared" si="3"/>
        <v>45070167820273</v>
      </c>
      <c r="L49" s="14">
        <f t="shared" si="4"/>
        <v>54540978397964</v>
      </c>
      <c r="M49" s="26">
        <f t="shared" si="5"/>
        <v>0.8263542229003259</v>
      </c>
    </row>
    <row r="50" spans="1:13" x14ac:dyDescent="0.25">
      <c r="A50" s="1"/>
      <c r="B50" s="1"/>
      <c r="C50" s="3">
        <v>2020</v>
      </c>
      <c r="D50" s="24">
        <v>1225</v>
      </c>
      <c r="E50" s="14">
        <v>21171365812</v>
      </c>
      <c r="F50" s="25">
        <f t="shared" si="0"/>
        <v>25934923119700</v>
      </c>
      <c r="G50" s="14">
        <f>'X2 (Profitabilitas)'!E50</f>
        <v>60862926586750</v>
      </c>
      <c r="H50" s="14">
        <v>26391824110926</v>
      </c>
      <c r="I50" s="14">
        <f t="shared" si="1"/>
        <v>34471102475824</v>
      </c>
      <c r="J50" s="14">
        <f t="shared" si="2"/>
        <v>26391824110926</v>
      </c>
      <c r="K50" s="14">
        <f t="shared" si="3"/>
        <v>52326747230626</v>
      </c>
      <c r="L50" s="14">
        <f t="shared" si="4"/>
        <v>60862926586750</v>
      </c>
      <c r="M50" s="26">
        <f t="shared" si="5"/>
        <v>0.85974747132875551</v>
      </c>
    </row>
    <row r="51" spans="1:13" x14ac:dyDescent="0.25">
      <c r="A51" s="1"/>
      <c r="B51" s="1"/>
      <c r="C51" s="3">
        <v>2021</v>
      </c>
      <c r="D51" s="24">
        <v>1010</v>
      </c>
      <c r="E51" s="14">
        <v>21171365812</v>
      </c>
      <c r="F51" s="25">
        <f t="shared" si="0"/>
        <v>21383079470120</v>
      </c>
      <c r="G51" s="14">
        <f>'X2 (Profitabilitas)'!E51</f>
        <v>61469712165656</v>
      </c>
      <c r="H51" s="14">
        <v>25575995151814</v>
      </c>
      <c r="I51" s="14">
        <f t="shared" si="1"/>
        <v>35893717013842</v>
      </c>
      <c r="J51" s="14">
        <f t="shared" si="2"/>
        <v>25575995151814</v>
      </c>
      <c r="K51" s="14">
        <f t="shared" si="3"/>
        <v>46959074621934</v>
      </c>
      <c r="L51" s="14">
        <f t="shared" si="4"/>
        <v>61469712165656</v>
      </c>
      <c r="M51" s="26">
        <f t="shared" si="5"/>
        <v>0.76393841727098077</v>
      </c>
    </row>
    <row r="52" spans="1:13" x14ac:dyDescent="0.25">
      <c r="A52" s="1"/>
      <c r="B52" s="1"/>
      <c r="C52" s="3">
        <v>2022</v>
      </c>
      <c r="D52" s="24">
        <v>920</v>
      </c>
      <c r="E52" s="14">
        <v>21171365812</v>
      </c>
      <c r="F52" s="25">
        <f t="shared" si="0"/>
        <v>19477656547040</v>
      </c>
      <c r="G52" s="14">
        <f>'X2 (Profitabilitas)'!E52</f>
        <v>64999403480787</v>
      </c>
      <c r="H52" s="14">
        <v>26953967352972</v>
      </c>
      <c r="I52" s="14">
        <f t="shared" si="1"/>
        <v>38045436127815</v>
      </c>
      <c r="J52" s="14">
        <f t="shared" si="2"/>
        <v>26953967352972</v>
      </c>
      <c r="K52" s="14">
        <f t="shared" si="3"/>
        <v>46431623900012</v>
      </c>
      <c r="L52" s="14">
        <f t="shared" si="4"/>
        <v>64999403480787</v>
      </c>
      <c r="M52" s="26">
        <f t="shared" si="5"/>
        <v>0.71433923103212171</v>
      </c>
    </row>
    <row r="53" spans="1:13" x14ac:dyDescent="0.25">
      <c r="A53" s="1"/>
      <c r="B53" s="1"/>
      <c r="C53" s="3">
        <v>2023</v>
      </c>
      <c r="D53" s="24">
        <v>1080</v>
      </c>
      <c r="E53" s="14">
        <v>21171365812</v>
      </c>
      <c r="F53" s="25">
        <f t="shared" si="0"/>
        <v>22865075076960</v>
      </c>
      <c r="G53" s="14">
        <f>'X2 (Profitabilitas)'!E53</f>
        <v>66827648486393</v>
      </c>
      <c r="H53" s="14">
        <v>25626062282715</v>
      </c>
      <c r="I53" s="14">
        <f t="shared" si="1"/>
        <v>41201586203678</v>
      </c>
      <c r="J53" s="14">
        <f t="shared" si="2"/>
        <v>25626062282715</v>
      </c>
      <c r="K53" s="14">
        <f t="shared" si="3"/>
        <v>48491137359675</v>
      </c>
      <c r="L53" s="14">
        <f t="shared" si="4"/>
        <v>66827648486393</v>
      </c>
      <c r="M53" s="26">
        <f t="shared" si="5"/>
        <v>0.72561489829390657</v>
      </c>
    </row>
    <row r="54" spans="1:13" x14ac:dyDescent="0.25">
      <c r="A54" s="1">
        <v>11</v>
      </c>
      <c r="B54" s="1" t="s">
        <v>14</v>
      </c>
      <c r="C54" s="3">
        <v>2019</v>
      </c>
      <c r="D54" s="24">
        <v>1040</v>
      </c>
      <c r="E54" s="14">
        <v>18560303397</v>
      </c>
      <c r="F54" s="25">
        <f t="shared" si="0"/>
        <v>19302715532880</v>
      </c>
      <c r="G54" s="14">
        <f>'X2 (Profitabilitas)'!E54</f>
        <v>36196024000000</v>
      </c>
      <c r="H54" s="14">
        <v>18434456000000</v>
      </c>
      <c r="I54" s="14">
        <f t="shared" si="1"/>
        <v>17761568000000</v>
      </c>
      <c r="J54" s="14">
        <f t="shared" si="2"/>
        <v>18434456000000</v>
      </c>
      <c r="K54" s="14">
        <f t="shared" si="3"/>
        <v>37737171532880</v>
      </c>
      <c r="L54" s="14">
        <f t="shared" si="4"/>
        <v>36196024000000</v>
      </c>
      <c r="M54" s="26">
        <f t="shared" si="5"/>
        <v>1.0425778127697118</v>
      </c>
    </row>
    <row r="55" spans="1:13" x14ac:dyDescent="0.25">
      <c r="A55" s="1"/>
      <c r="B55" s="1"/>
      <c r="C55" s="3">
        <v>2020</v>
      </c>
      <c r="D55" s="24">
        <v>985</v>
      </c>
      <c r="E55" s="14">
        <v>18560303397</v>
      </c>
      <c r="F55" s="25">
        <f t="shared" si="0"/>
        <v>18281898846045</v>
      </c>
      <c r="G55" s="14">
        <f>'X2 (Profitabilitas)'!E55</f>
        <v>39255187000000</v>
      </c>
      <c r="H55" s="14">
        <v>21797659000000</v>
      </c>
      <c r="I55" s="14">
        <f t="shared" si="1"/>
        <v>17457528000000</v>
      </c>
      <c r="J55" s="14">
        <f t="shared" si="2"/>
        <v>21797659000000</v>
      </c>
      <c r="K55" s="14">
        <f t="shared" si="3"/>
        <v>40079557846045</v>
      </c>
      <c r="L55" s="14">
        <f t="shared" si="4"/>
        <v>39255187000000</v>
      </c>
      <c r="M55" s="26">
        <f t="shared" si="5"/>
        <v>1.0210003036298108</v>
      </c>
    </row>
    <row r="56" spans="1:13" x14ac:dyDescent="0.25">
      <c r="A56" s="1"/>
      <c r="B56" s="1"/>
      <c r="C56" s="3">
        <v>2021</v>
      </c>
      <c r="D56" s="24">
        <v>970</v>
      </c>
      <c r="E56" s="14">
        <v>18560303397</v>
      </c>
      <c r="F56" s="25">
        <f t="shared" si="0"/>
        <v>18003494295090</v>
      </c>
      <c r="G56" s="14">
        <f>'X2 (Profitabilitas)'!E56</f>
        <v>40668411000000</v>
      </c>
      <c r="H56" s="14">
        <v>21274214000000</v>
      </c>
      <c r="I56" s="14">
        <f t="shared" si="1"/>
        <v>19394197000000</v>
      </c>
      <c r="J56" s="14">
        <f t="shared" si="2"/>
        <v>21274214000000</v>
      </c>
      <c r="K56" s="14">
        <f t="shared" si="3"/>
        <v>39277708295090</v>
      </c>
      <c r="L56" s="14">
        <f t="shared" si="4"/>
        <v>40668411000000</v>
      </c>
      <c r="M56" s="26">
        <f t="shared" si="5"/>
        <v>0.96580385929241253</v>
      </c>
    </row>
    <row r="57" spans="1:13" x14ac:dyDescent="0.25">
      <c r="A57" s="1"/>
      <c r="B57" s="1"/>
      <c r="C57" s="3">
        <v>2022</v>
      </c>
      <c r="D57" s="24">
        <v>940</v>
      </c>
      <c r="E57" s="14">
        <v>18560303397</v>
      </c>
      <c r="F57" s="25">
        <f t="shared" si="0"/>
        <v>17446685193180</v>
      </c>
      <c r="G57" s="14">
        <f>'X2 (Profitabilitas)'!E57</f>
        <v>41902382000000</v>
      </c>
      <c r="H57" s="14">
        <v>20989450000000</v>
      </c>
      <c r="I57" s="14">
        <f t="shared" si="1"/>
        <v>20912932000000</v>
      </c>
      <c r="J57" s="14">
        <f t="shared" si="2"/>
        <v>20989450000000</v>
      </c>
      <c r="K57" s="14">
        <f t="shared" si="3"/>
        <v>38436135193180</v>
      </c>
      <c r="L57" s="14">
        <f t="shared" si="4"/>
        <v>41902382000000</v>
      </c>
      <c r="M57" s="26">
        <f t="shared" si="5"/>
        <v>0.91727804861260631</v>
      </c>
    </row>
    <row r="58" spans="1:13" x14ac:dyDescent="0.25">
      <c r="A58" s="1"/>
      <c r="B58" s="1"/>
      <c r="C58" s="3">
        <v>2023</v>
      </c>
      <c r="D58" s="24">
        <v>1170</v>
      </c>
      <c r="E58" s="14">
        <v>18535695255</v>
      </c>
      <c r="F58" s="25">
        <f t="shared" si="0"/>
        <v>21686763448350</v>
      </c>
      <c r="G58" s="14">
        <f>'X2 (Profitabilitas)'!E58</f>
        <v>44115215000000</v>
      </c>
      <c r="H58" s="14">
        <v>21490499000000</v>
      </c>
      <c r="I58" s="14">
        <f t="shared" si="1"/>
        <v>22624716000000</v>
      </c>
      <c r="J58" s="14">
        <f t="shared" si="2"/>
        <v>21490499000000</v>
      </c>
      <c r="K58" s="14">
        <f t="shared" si="3"/>
        <v>43177262448350</v>
      </c>
      <c r="L58" s="14">
        <f t="shared" si="4"/>
        <v>44115215000000</v>
      </c>
      <c r="M58" s="26">
        <f t="shared" si="5"/>
        <v>0.97873857009084053</v>
      </c>
    </row>
    <row r="59" spans="1:13" x14ac:dyDescent="0.25">
      <c r="A59" s="1">
        <v>12</v>
      </c>
      <c r="B59" s="1" t="s">
        <v>15</v>
      </c>
      <c r="C59" s="3">
        <v>2019</v>
      </c>
      <c r="D59" s="24">
        <v>2250</v>
      </c>
      <c r="E59" s="14">
        <v>1120000000</v>
      </c>
      <c r="F59" s="25">
        <f t="shared" si="0"/>
        <v>2520000000000</v>
      </c>
      <c r="G59" s="14">
        <f>'X2 (Profitabilitas)'!E59</f>
        <v>1829960714000</v>
      </c>
      <c r="H59" s="14">
        <v>523881726000</v>
      </c>
      <c r="I59" s="14">
        <f t="shared" si="1"/>
        <v>1306078988000</v>
      </c>
      <c r="J59" s="14">
        <f t="shared" si="2"/>
        <v>523881726000</v>
      </c>
      <c r="K59" s="14">
        <f t="shared" si="3"/>
        <v>3043881726000</v>
      </c>
      <c r="L59" s="14">
        <f t="shared" si="4"/>
        <v>1829960714000</v>
      </c>
      <c r="M59" s="26">
        <f t="shared" si="5"/>
        <v>1.6633590561332674</v>
      </c>
    </row>
    <row r="60" spans="1:13" x14ac:dyDescent="0.25">
      <c r="A60" s="1"/>
      <c r="B60" s="1"/>
      <c r="C60" s="3">
        <v>2020</v>
      </c>
      <c r="D60" s="24">
        <v>2420</v>
      </c>
      <c r="E60" s="14">
        <v>1120000000</v>
      </c>
      <c r="F60" s="25">
        <f t="shared" si="0"/>
        <v>2710400000000</v>
      </c>
      <c r="G60" s="14">
        <f>'X2 (Profitabilitas)'!E60</f>
        <v>1986711872000</v>
      </c>
      <c r="H60" s="14">
        <v>660424729000</v>
      </c>
      <c r="I60" s="14">
        <f t="shared" si="1"/>
        <v>1326287143000</v>
      </c>
      <c r="J60" s="14">
        <f t="shared" si="2"/>
        <v>660424729000</v>
      </c>
      <c r="K60" s="14">
        <f t="shared" si="3"/>
        <v>3370824729000</v>
      </c>
      <c r="L60" s="14">
        <f t="shared" si="4"/>
        <v>1986711872000</v>
      </c>
      <c r="M60" s="26">
        <f t="shared" si="5"/>
        <v>1.6966852498881126</v>
      </c>
    </row>
    <row r="61" spans="1:13" x14ac:dyDescent="0.25">
      <c r="A61" s="1"/>
      <c r="B61" s="1"/>
      <c r="C61" s="3">
        <v>2021</v>
      </c>
      <c r="D61" s="24">
        <v>2750</v>
      </c>
      <c r="E61" s="14">
        <v>1120000000</v>
      </c>
      <c r="F61" s="25">
        <f t="shared" si="0"/>
        <v>3080000000000</v>
      </c>
      <c r="G61" s="14">
        <f>'X2 (Profitabilitas)'!E61</f>
        <v>2082911322000</v>
      </c>
      <c r="H61" s="14">
        <v>691499183000</v>
      </c>
      <c r="I61" s="14">
        <f t="shared" si="1"/>
        <v>1391412139000</v>
      </c>
      <c r="J61" s="14">
        <f t="shared" si="2"/>
        <v>691499183000</v>
      </c>
      <c r="K61" s="14">
        <f t="shared" si="3"/>
        <v>3771499183000</v>
      </c>
      <c r="L61" s="14">
        <f t="shared" si="4"/>
        <v>2082911322000</v>
      </c>
      <c r="M61" s="26">
        <f t="shared" si="5"/>
        <v>1.8106863903253583</v>
      </c>
    </row>
    <row r="62" spans="1:13" x14ac:dyDescent="0.25">
      <c r="A62" s="1"/>
      <c r="B62" s="1"/>
      <c r="C62" s="3">
        <v>2022</v>
      </c>
      <c r="D62" s="24">
        <v>2370</v>
      </c>
      <c r="E62" s="14">
        <v>1120000000</v>
      </c>
      <c r="F62" s="25">
        <f t="shared" si="0"/>
        <v>2654400000000</v>
      </c>
      <c r="G62" s="14">
        <f>'X2 (Profitabilitas)'!E62</f>
        <v>2009139485000</v>
      </c>
      <c r="H62" s="14">
        <v>605518904000</v>
      </c>
      <c r="I62" s="14">
        <f t="shared" si="1"/>
        <v>1403620581000</v>
      </c>
      <c r="J62" s="14">
        <f t="shared" si="2"/>
        <v>605518904000</v>
      </c>
      <c r="K62" s="14">
        <f t="shared" si="3"/>
        <v>3259918904000</v>
      </c>
      <c r="L62" s="14">
        <f t="shared" si="4"/>
        <v>2009139485000</v>
      </c>
      <c r="M62" s="26">
        <f t="shared" si="5"/>
        <v>1.6225448398870126</v>
      </c>
    </row>
    <row r="63" spans="1:13" x14ac:dyDescent="0.25">
      <c r="A63" s="1"/>
      <c r="B63" s="1"/>
      <c r="C63" s="3">
        <v>2023</v>
      </c>
      <c r="D63" s="24">
        <v>1665</v>
      </c>
      <c r="E63" s="14">
        <v>1120000000</v>
      </c>
      <c r="F63" s="25">
        <f t="shared" si="0"/>
        <v>1864800000000</v>
      </c>
      <c r="G63" s="14">
        <f>'X2 (Profitabilitas)'!E63</f>
        <v>2042171821000</v>
      </c>
      <c r="H63" s="14">
        <v>637739728000</v>
      </c>
      <c r="I63" s="14">
        <f t="shared" si="1"/>
        <v>1404432093000</v>
      </c>
      <c r="J63" s="14">
        <f t="shared" si="2"/>
        <v>637739728000</v>
      </c>
      <c r="K63" s="14">
        <f t="shared" si="3"/>
        <v>2502539728000</v>
      </c>
      <c r="L63" s="14">
        <f t="shared" si="4"/>
        <v>2042171821000</v>
      </c>
      <c r="M63" s="26">
        <f t="shared" si="5"/>
        <v>1.2254305451999477</v>
      </c>
    </row>
    <row r="64" spans="1:13" x14ac:dyDescent="0.25">
      <c r="A64" s="1">
        <v>13</v>
      </c>
      <c r="B64" s="1" t="s">
        <v>16</v>
      </c>
      <c r="C64" s="3">
        <v>2019</v>
      </c>
      <c r="D64" s="24">
        <v>50</v>
      </c>
      <c r="E64" s="14">
        <v>43521913019</v>
      </c>
      <c r="F64" s="25">
        <f t="shared" si="0"/>
        <v>2176095650950</v>
      </c>
      <c r="G64" s="14">
        <f>'X2 (Profitabilitas)'!E64</f>
        <v>12329520000000</v>
      </c>
      <c r="H64" s="14">
        <v>3519571000000</v>
      </c>
      <c r="I64" s="14">
        <f t="shared" si="1"/>
        <v>8809949000000</v>
      </c>
      <c r="J64" s="14">
        <f t="shared" si="2"/>
        <v>3519571000000</v>
      </c>
      <c r="K64" s="14">
        <f t="shared" si="3"/>
        <v>5695666650950</v>
      </c>
      <c r="L64" s="14">
        <f t="shared" si="4"/>
        <v>12329520000000</v>
      </c>
      <c r="M64" s="26">
        <f t="shared" si="5"/>
        <v>0.46195364060806909</v>
      </c>
    </row>
    <row r="65" spans="1:13" x14ac:dyDescent="0.25">
      <c r="A65" s="1"/>
      <c r="B65" s="1"/>
      <c r="C65" s="3">
        <v>2020</v>
      </c>
      <c r="D65" s="24">
        <v>50</v>
      </c>
      <c r="E65" s="14">
        <v>43521913019</v>
      </c>
      <c r="F65" s="25">
        <f t="shared" si="0"/>
        <v>2176095650950</v>
      </c>
      <c r="G65" s="14">
        <f>'X2 (Profitabilitas)'!E65</f>
        <v>11823436000000</v>
      </c>
      <c r="H65" s="14">
        <v>3387644000000</v>
      </c>
      <c r="I65" s="14">
        <f t="shared" si="1"/>
        <v>8435792000000</v>
      </c>
      <c r="J65" s="14">
        <f t="shared" si="2"/>
        <v>3387644000000</v>
      </c>
      <c r="K65" s="14">
        <f t="shared" si="3"/>
        <v>5563739650950</v>
      </c>
      <c r="L65" s="14">
        <f t="shared" si="4"/>
        <v>11823436000000</v>
      </c>
      <c r="M65" s="26">
        <f t="shared" si="5"/>
        <v>0.47056876283256405</v>
      </c>
    </row>
    <row r="66" spans="1:13" x14ac:dyDescent="0.25">
      <c r="A66" s="1"/>
      <c r="B66" s="1"/>
      <c r="C66" s="3">
        <v>2021</v>
      </c>
      <c r="D66" s="24">
        <v>50</v>
      </c>
      <c r="E66" s="14">
        <v>43521913019</v>
      </c>
      <c r="F66" s="25">
        <f t="shared" si="0"/>
        <v>2176095650950</v>
      </c>
      <c r="G66" s="14">
        <f>'X2 (Profitabilitas)'!E66</f>
        <v>11681203000000</v>
      </c>
      <c r="H66" s="14">
        <v>3533568000000</v>
      </c>
      <c r="I66" s="14">
        <f t="shared" si="1"/>
        <v>8147635000000</v>
      </c>
      <c r="J66" s="14">
        <f t="shared" si="2"/>
        <v>3533568000000</v>
      </c>
      <c r="K66" s="14">
        <f t="shared" si="3"/>
        <v>5709663650950</v>
      </c>
      <c r="L66" s="14">
        <f t="shared" si="4"/>
        <v>11681203000000</v>
      </c>
      <c r="M66" s="26">
        <f t="shared" si="5"/>
        <v>0.48879072223554371</v>
      </c>
    </row>
    <row r="67" spans="1:13" x14ac:dyDescent="0.25">
      <c r="A67" s="1"/>
      <c r="B67" s="1"/>
      <c r="C67" s="3">
        <v>2022</v>
      </c>
      <c r="D67" s="24">
        <v>50</v>
      </c>
      <c r="E67" s="14">
        <v>43521913019</v>
      </c>
      <c r="F67" s="25">
        <f t="shared" si="0"/>
        <v>2176095650950</v>
      </c>
      <c r="G67" s="14">
        <f>'X2 (Profitabilitas)'!E67</f>
        <v>9913459000000</v>
      </c>
      <c r="H67" s="14">
        <v>2671512000000</v>
      </c>
      <c r="I67" s="14">
        <f t="shared" si="1"/>
        <v>7241947000000</v>
      </c>
      <c r="J67" s="14">
        <f t="shared" si="2"/>
        <v>2671512000000</v>
      </c>
      <c r="K67" s="14">
        <f t="shared" si="3"/>
        <v>4847607650950</v>
      </c>
      <c r="L67" s="14">
        <f t="shared" si="4"/>
        <v>9913459000000</v>
      </c>
      <c r="M67" s="26">
        <f t="shared" si="5"/>
        <v>0.48899255557015969</v>
      </c>
    </row>
    <row r="68" spans="1:13" x14ac:dyDescent="0.25">
      <c r="A68" s="1"/>
      <c r="B68" s="1"/>
      <c r="C68" s="3">
        <v>2023</v>
      </c>
      <c r="D68" s="24">
        <v>50</v>
      </c>
      <c r="E68" s="14">
        <v>43521913019</v>
      </c>
      <c r="F68" s="25">
        <f t="shared" si="0"/>
        <v>2176095650950</v>
      </c>
      <c r="G68" s="14">
        <f>'X2 (Profitabilitas)'!E68</f>
        <v>8639053000000</v>
      </c>
      <c r="H68" s="14">
        <v>2507808000000</v>
      </c>
      <c r="I68" s="14">
        <f t="shared" si="1"/>
        <v>6131245000000</v>
      </c>
      <c r="J68" s="14">
        <f t="shared" si="2"/>
        <v>2507808000000</v>
      </c>
      <c r="K68" s="14">
        <f t="shared" si="3"/>
        <v>4683903650950</v>
      </c>
      <c r="L68" s="14">
        <f t="shared" si="4"/>
        <v>8639053000000</v>
      </c>
      <c r="M68" s="26">
        <f t="shared" si="5"/>
        <v>0.54217790433164381</v>
      </c>
    </row>
    <row r="69" spans="1:13" x14ac:dyDescent="0.25">
      <c r="A69" s="1">
        <v>14</v>
      </c>
      <c r="B69" s="1" t="s">
        <v>17</v>
      </c>
      <c r="C69" s="3">
        <v>2019</v>
      </c>
      <c r="D69" s="24">
        <v>5575</v>
      </c>
      <c r="E69" s="14">
        <v>5642275242</v>
      </c>
      <c r="F69" s="25">
        <f t="shared" ref="F69:F132" si="6">D69*E69</f>
        <v>31455684474150</v>
      </c>
      <c r="G69" s="14">
        <f>'X2 (Profitabilitas)'!E69</f>
        <v>17540637852000</v>
      </c>
      <c r="H69" s="14">
        <v>5275358414000</v>
      </c>
      <c r="I69" s="14">
        <f t="shared" ref="I69:I132" si="7">G69-H69</f>
        <v>12265279438000</v>
      </c>
      <c r="J69" s="14">
        <f t="shared" ref="J69:J132" si="8">H69</f>
        <v>5275358414000</v>
      </c>
      <c r="K69" s="14">
        <f t="shared" ref="K69:K132" si="9">F69+J69</f>
        <v>36731042888150</v>
      </c>
      <c r="L69" s="14">
        <f t="shared" ref="L69:L132" si="10">I69+J69</f>
        <v>17540637852000</v>
      </c>
      <c r="M69" s="26">
        <f t="shared" ref="M69:M132" si="11">K69/L69</f>
        <v>2.0940540018025566</v>
      </c>
    </row>
    <row r="70" spans="1:13" x14ac:dyDescent="0.25">
      <c r="A70" s="1"/>
      <c r="B70" s="1"/>
      <c r="C70" s="3">
        <v>2020</v>
      </c>
      <c r="D70" s="24">
        <v>13000</v>
      </c>
      <c r="E70" s="14">
        <v>5643957342</v>
      </c>
      <c r="F70" s="25">
        <f t="shared" si="6"/>
        <v>73371445446000</v>
      </c>
      <c r="G70" s="14">
        <f>'X2 (Profitabilitas)'!E70</f>
        <v>17884145634000</v>
      </c>
      <c r="H70" s="14">
        <v>5485106483000</v>
      </c>
      <c r="I70" s="14">
        <f t="shared" si="7"/>
        <v>12399039151000</v>
      </c>
      <c r="J70" s="14">
        <f t="shared" si="8"/>
        <v>5485106483000</v>
      </c>
      <c r="K70" s="14">
        <f t="shared" si="9"/>
        <v>78856551929000</v>
      </c>
      <c r="L70" s="14">
        <f t="shared" si="10"/>
        <v>17884145634000</v>
      </c>
      <c r="M70" s="26">
        <f t="shared" si="11"/>
        <v>4.4092993617253828</v>
      </c>
    </row>
    <row r="71" spans="1:13" x14ac:dyDescent="0.25">
      <c r="A71" s="1"/>
      <c r="B71" s="1"/>
      <c r="C71" s="3">
        <v>2021</v>
      </c>
      <c r="D71" s="24">
        <v>2280</v>
      </c>
      <c r="E71" s="14">
        <v>61241751483</v>
      </c>
      <c r="F71" s="25">
        <f t="shared" si="6"/>
        <v>139631193381240</v>
      </c>
      <c r="G71" s="14">
        <f>'X2 (Profitabilitas)'!E71</f>
        <v>38168511114000</v>
      </c>
      <c r="H71" s="14">
        <v>4499644830000</v>
      </c>
      <c r="I71" s="14">
        <f t="shared" si="7"/>
        <v>33668866284000</v>
      </c>
      <c r="J71" s="14">
        <f t="shared" si="8"/>
        <v>4499644830000</v>
      </c>
      <c r="K71" s="14">
        <f t="shared" si="9"/>
        <v>144130838211240</v>
      </c>
      <c r="L71" s="14">
        <f t="shared" si="10"/>
        <v>38168511114000</v>
      </c>
      <c r="M71" s="26">
        <f t="shared" si="11"/>
        <v>3.7761713518443636</v>
      </c>
    </row>
    <row r="72" spans="1:13" x14ac:dyDescent="0.25">
      <c r="A72" s="1"/>
      <c r="B72" s="1"/>
      <c r="C72" s="3">
        <v>2022</v>
      </c>
      <c r="D72" s="24">
        <v>1030</v>
      </c>
      <c r="E72" s="14">
        <v>61241751483</v>
      </c>
      <c r="F72" s="25">
        <f t="shared" si="6"/>
        <v>63079004027490</v>
      </c>
      <c r="G72" s="14">
        <f>'X2 (Profitabilitas)'!E72</f>
        <v>44469025417000</v>
      </c>
      <c r="H72" s="14">
        <v>4572436934000</v>
      </c>
      <c r="I72" s="14">
        <f t="shared" si="7"/>
        <v>39896588483000</v>
      </c>
      <c r="J72" s="14">
        <f t="shared" si="8"/>
        <v>4572436934000</v>
      </c>
      <c r="K72" s="14">
        <f t="shared" si="9"/>
        <v>67651440961490</v>
      </c>
      <c r="L72" s="14">
        <f t="shared" si="10"/>
        <v>44469025417000</v>
      </c>
      <c r="M72" s="26">
        <f t="shared" si="11"/>
        <v>1.5213160245159685</v>
      </c>
    </row>
    <row r="73" spans="1:13" x14ac:dyDescent="0.25">
      <c r="A73" s="1"/>
      <c r="B73" s="1"/>
      <c r="C73" s="3">
        <v>2023</v>
      </c>
      <c r="D73" s="24">
        <v>590</v>
      </c>
      <c r="E73" s="14">
        <v>61241751483</v>
      </c>
      <c r="F73" s="25">
        <f t="shared" si="6"/>
        <v>36132633374970</v>
      </c>
      <c r="G73" s="14">
        <f>'X2 (Profitabilitas)'!E73</f>
        <v>42891250530000</v>
      </c>
      <c r="H73" s="14">
        <v>4519490077000</v>
      </c>
      <c r="I73" s="14">
        <f t="shared" si="7"/>
        <v>38371760453000</v>
      </c>
      <c r="J73" s="14">
        <f t="shared" si="8"/>
        <v>4519490077000</v>
      </c>
      <c r="K73" s="14">
        <f t="shared" si="9"/>
        <v>40652123451970</v>
      </c>
      <c r="L73" s="14">
        <f t="shared" si="10"/>
        <v>42891250530000</v>
      </c>
      <c r="M73" s="26">
        <f t="shared" si="11"/>
        <v>0.94779524843968221</v>
      </c>
    </row>
    <row r="74" spans="1:13" x14ac:dyDescent="0.25">
      <c r="A74" s="1">
        <v>15</v>
      </c>
      <c r="B74" s="1" t="s">
        <v>18</v>
      </c>
      <c r="C74" s="3">
        <v>2019</v>
      </c>
      <c r="D74" s="24">
        <v>1795</v>
      </c>
      <c r="E74" s="14">
        <v>3190000000</v>
      </c>
      <c r="F74" s="25">
        <f t="shared" si="6"/>
        <v>5726050000000</v>
      </c>
      <c r="G74" s="14">
        <f>'X2 (Profitabilitas)'!E74</f>
        <v>9747703198000</v>
      </c>
      <c r="H74" s="14">
        <v>4768986646000</v>
      </c>
      <c r="I74" s="14">
        <f t="shared" si="7"/>
        <v>4978716552000</v>
      </c>
      <c r="J74" s="14">
        <f t="shared" si="8"/>
        <v>4768986646000</v>
      </c>
      <c r="K74" s="14">
        <f t="shared" si="9"/>
        <v>10495036646000</v>
      </c>
      <c r="L74" s="14">
        <f t="shared" si="10"/>
        <v>9747703198000</v>
      </c>
      <c r="M74" s="26">
        <f t="shared" si="11"/>
        <v>1.0766676449641321</v>
      </c>
    </row>
    <row r="75" spans="1:13" x14ac:dyDescent="0.25">
      <c r="A75" s="1"/>
      <c r="B75" s="1"/>
      <c r="C75" s="3">
        <v>2020</v>
      </c>
      <c r="D75" s="24">
        <v>2200</v>
      </c>
      <c r="E75" s="14">
        <v>3190000000</v>
      </c>
      <c r="F75" s="25">
        <f t="shared" si="6"/>
        <v>7018000000000</v>
      </c>
      <c r="G75" s="14">
        <f>'X2 (Profitabilitas)'!E75</f>
        <v>11211369042000</v>
      </c>
      <c r="H75" s="14">
        <v>5523372852000</v>
      </c>
      <c r="I75" s="14">
        <f t="shared" si="7"/>
        <v>5687996190000</v>
      </c>
      <c r="J75" s="14">
        <f t="shared" si="8"/>
        <v>5523372852000</v>
      </c>
      <c r="K75" s="14">
        <f t="shared" si="9"/>
        <v>12541372852000</v>
      </c>
      <c r="L75" s="14">
        <f t="shared" si="10"/>
        <v>11211369042000</v>
      </c>
      <c r="M75" s="26">
        <f t="shared" si="11"/>
        <v>1.1186299197731824</v>
      </c>
    </row>
    <row r="76" spans="1:13" x14ac:dyDescent="0.25">
      <c r="A76" s="1"/>
      <c r="B76" s="1"/>
      <c r="C76" s="3">
        <v>2021</v>
      </c>
      <c r="D76" s="24">
        <v>600</v>
      </c>
      <c r="E76" s="14">
        <v>15950000000</v>
      </c>
      <c r="F76" s="25">
        <f t="shared" si="6"/>
        <v>9570000000000</v>
      </c>
      <c r="G76" s="14">
        <f>'X2 (Profitabilitas)'!E76</f>
        <v>11372225256000</v>
      </c>
      <c r="H76" s="14">
        <v>4909863586000</v>
      </c>
      <c r="I76" s="14">
        <f t="shared" si="7"/>
        <v>6462361670000</v>
      </c>
      <c r="J76" s="14">
        <f t="shared" si="8"/>
        <v>4909863586000</v>
      </c>
      <c r="K76" s="14">
        <f t="shared" si="9"/>
        <v>14479863586000</v>
      </c>
      <c r="L76" s="14">
        <f t="shared" si="10"/>
        <v>11372225256000</v>
      </c>
      <c r="M76" s="26">
        <f t="shared" si="11"/>
        <v>1.2732656327186631</v>
      </c>
    </row>
    <row r="77" spans="1:13" x14ac:dyDescent="0.25">
      <c r="A77" s="1"/>
      <c r="B77" s="1"/>
      <c r="C77" s="3">
        <v>2022</v>
      </c>
      <c r="D77" s="24">
        <v>392</v>
      </c>
      <c r="E77" s="14">
        <v>15950000000</v>
      </c>
      <c r="F77" s="25">
        <f t="shared" si="6"/>
        <v>6252400000000</v>
      </c>
      <c r="G77" s="14">
        <f>'X2 (Profitabilitas)'!E77</f>
        <v>17058217814000</v>
      </c>
      <c r="H77" s="14">
        <v>9855354942000</v>
      </c>
      <c r="I77" s="14">
        <f t="shared" si="7"/>
        <v>7202862872000</v>
      </c>
      <c r="J77" s="14">
        <f t="shared" si="8"/>
        <v>9855354942000</v>
      </c>
      <c r="K77" s="14">
        <f t="shared" si="9"/>
        <v>16107754942000</v>
      </c>
      <c r="L77" s="14">
        <f t="shared" si="10"/>
        <v>17058217814000</v>
      </c>
      <c r="M77" s="26">
        <f t="shared" si="11"/>
        <v>0.94428123252008556</v>
      </c>
    </row>
    <row r="78" spans="1:13" x14ac:dyDescent="0.25">
      <c r="A78" s="1"/>
      <c r="B78" s="1"/>
      <c r="C78" s="3">
        <v>2023</v>
      </c>
      <c r="D78" s="24">
        <v>426</v>
      </c>
      <c r="E78" s="14">
        <v>15950000000</v>
      </c>
      <c r="F78" s="25">
        <f t="shared" si="6"/>
        <v>6794700000000</v>
      </c>
      <c r="G78" s="14">
        <f>'X2 (Profitabilitas)'!E78</f>
        <v>20447451702000</v>
      </c>
      <c r="H78" s="14">
        <v>12316678087000</v>
      </c>
      <c r="I78" s="14">
        <f t="shared" si="7"/>
        <v>8130773615000</v>
      </c>
      <c r="J78" s="14">
        <f t="shared" si="8"/>
        <v>12316678087000</v>
      </c>
      <c r="K78" s="14">
        <f t="shared" si="9"/>
        <v>19111378087000</v>
      </c>
      <c r="L78" s="14">
        <f t="shared" si="10"/>
        <v>20447451702000</v>
      </c>
      <c r="M78" s="26">
        <f t="shared" si="11"/>
        <v>0.93465818457615835</v>
      </c>
    </row>
    <row r="79" spans="1:13" x14ac:dyDescent="0.25">
      <c r="A79" s="1">
        <v>16</v>
      </c>
      <c r="B79" s="1" t="s">
        <v>19</v>
      </c>
      <c r="C79" s="3">
        <v>2019</v>
      </c>
      <c r="D79" s="24">
        <v>138</v>
      </c>
      <c r="E79" s="14">
        <v>217964080010</v>
      </c>
      <c r="F79" s="25">
        <f t="shared" si="6"/>
        <v>30079043041380</v>
      </c>
      <c r="G79" s="14">
        <f>'X2 (Profitabilitas)'!E79</f>
        <v>27650462178339</v>
      </c>
      <c r="H79" s="14">
        <v>14914975380320</v>
      </c>
      <c r="I79" s="14">
        <f t="shared" si="7"/>
        <v>12735486798019</v>
      </c>
      <c r="J79" s="14">
        <f t="shared" si="8"/>
        <v>14914975380320</v>
      </c>
      <c r="K79" s="14">
        <f t="shared" si="9"/>
        <v>44994018421700</v>
      </c>
      <c r="L79" s="14">
        <f t="shared" si="10"/>
        <v>27650462178339</v>
      </c>
      <c r="M79" s="26">
        <f t="shared" si="11"/>
        <v>1.6272429057966238</v>
      </c>
    </row>
    <row r="80" spans="1:13" x14ac:dyDescent="0.25">
      <c r="A80" s="1"/>
      <c r="B80" s="1"/>
      <c r="C80" s="3">
        <v>2020</v>
      </c>
      <c r="D80" s="24">
        <v>67</v>
      </c>
      <c r="E80" s="14">
        <v>255604032196</v>
      </c>
      <c r="F80" s="25">
        <f t="shared" si="6"/>
        <v>17125470157132</v>
      </c>
      <c r="G80" s="14">
        <f>'X2 (Profitabilitas)'!E80</f>
        <v>38684276546076</v>
      </c>
      <c r="H80" s="14">
        <v>26318344155226</v>
      </c>
      <c r="I80" s="14">
        <f t="shared" si="7"/>
        <v>12365932390850</v>
      </c>
      <c r="J80" s="14">
        <f t="shared" si="8"/>
        <v>26318344155226</v>
      </c>
      <c r="K80" s="14">
        <f t="shared" si="9"/>
        <v>43443814312358</v>
      </c>
      <c r="L80" s="14">
        <f t="shared" si="10"/>
        <v>38684276546076</v>
      </c>
      <c r="M80" s="26">
        <f t="shared" si="11"/>
        <v>1.1230354601723782</v>
      </c>
    </row>
    <row r="81" spans="1:13" x14ac:dyDescent="0.25">
      <c r="A81" s="1"/>
      <c r="B81" s="1"/>
      <c r="C81" s="3">
        <v>2021</v>
      </c>
      <c r="D81" s="24">
        <v>87</v>
      </c>
      <c r="E81" s="14">
        <v>308106549751</v>
      </c>
      <c r="F81" s="25">
        <f t="shared" si="6"/>
        <v>26805269828337</v>
      </c>
      <c r="G81" s="14">
        <f>'X2 (Profitabilitas)'!E81</f>
        <v>43357849742875</v>
      </c>
      <c r="H81" s="14">
        <v>30704407248908</v>
      </c>
      <c r="I81" s="14">
        <f t="shared" si="7"/>
        <v>12653442493967</v>
      </c>
      <c r="J81" s="14">
        <f t="shared" si="8"/>
        <v>30704407248908</v>
      </c>
      <c r="K81" s="14">
        <f t="shared" si="9"/>
        <v>57509677077245</v>
      </c>
      <c r="L81" s="14">
        <f t="shared" si="10"/>
        <v>43357849742875</v>
      </c>
      <c r="M81" s="26">
        <f t="shared" si="11"/>
        <v>1.3263959679341701</v>
      </c>
    </row>
    <row r="82" spans="1:13" x14ac:dyDescent="0.25">
      <c r="A82" s="1"/>
      <c r="B82" s="1"/>
      <c r="C82" s="3">
        <v>2022</v>
      </c>
      <c r="D82" s="24">
        <v>66</v>
      </c>
      <c r="E82" s="14">
        <v>335387994975</v>
      </c>
      <c r="F82" s="25">
        <f t="shared" si="6"/>
        <v>22135607668350</v>
      </c>
      <c r="G82" s="14">
        <f>'X2 (Profitabilitas)'!E82</f>
        <v>46492367225786</v>
      </c>
      <c r="H82" s="14">
        <v>30732855026797</v>
      </c>
      <c r="I82" s="14">
        <f t="shared" si="7"/>
        <v>15759512198989</v>
      </c>
      <c r="J82" s="14">
        <f t="shared" si="8"/>
        <v>30732855026797</v>
      </c>
      <c r="K82" s="14">
        <f t="shared" si="9"/>
        <v>52868462695147</v>
      </c>
      <c r="L82" s="14">
        <f t="shared" si="10"/>
        <v>46492367225786</v>
      </c>
      <c r="M82" s="26">
        <f t="shared" si="11"/>
        <v>1.1371428440801059</v>
      </c>
    </row>
    <row r="83" spans="1:13" x14ac:dyDescent="0.25">
      <c r="A83" s="1"/>
      <c r="B83" s="1"/>
      <c r="C83" s="3">
        <v>2023</v>
      </c>
      <c r="D83" s="24">
        <v>50</v>
      </c>
      <c r="E83" s="14">
        <v>335388083648</v>
      </c>
      <c r="F83" s="25">
        <f t="shared" si="6"/>
        <v>16769404182400</v>
      </c>
      <c r="G83" s="14">
        <f>'X2 (Profitabilitas)'!E83</f>
        <v>45044801000000</v>
      </c>
      <c r="H83" s="14">
        <v>29372146000000</v>
      </c>
      <c r="I83" s="14">
        <f t="shared" si="7"/>
        <v>15672655000000</v>
      </c>
      <c r="J83" s="14">
        <f t="shared" si="8"/>
        <v>29372146000000</v>
      </c>
      <c r="K83" s="14">
        <f t="shared" si="9"/>
        <v>46141550182400</v>
      </c>
      <c r="L83" s="14">
        <f t="shared" si="10"/>
        <v>45044801000000</v>
      </c>
      <c r="M83" s="26">
        <f t="shared" si="11"/>
        <v>1.0243479637616781</v>
      </c>
    </row>
    <row r="84" spans="1:13" x14ac:dyDescent="0.25">
      <c r="A84" s="1">
        <v>17</v>
      </c>
      <c r="B84" s="1" t="s">
        <v>20</v>
      </c>
      <c r="C84" s="3">
        <v>2019</v>
      </c>
      <c r="D84" s="24">
        <v>53000</v>
      </c>
      <c r="E84" s="14">
        <v>1924088000</v>
      </c>
      <c r="F84" s="25">
        <f t="shared" si="6"/>
        <v>101976664000000</v>
      </c>
      <c r="G84" s="14">
        <f>'X2 (Profitabilitas)'!E84</f>
        <v>78647274000000</v>
      </c>
      <c r="H84" s="14">
        <v>27716516000000</v>
      </c>
      <c r="I84" s="14">
        <f t="shared" si="7"/>
        <v>50930758000000</v>
      </c>
      <c r="J84" s="14">
        <f t="shared" si="8"/>
        <v>27716516000000</v>
      </c>
      <c r="K84" s="14">
        <f t="shared" si="9"/>
        <v>129693180000000</v>
      </c>
      <c r="L84" s="14">
        <f t="shared" si="10"/>
        <v>78647274000000</v>
      </c>
      <c r="M84" s="26">
        <f t="shared" si="11"/>
        <v>1.6490486370830857</v>
      </c>
    </row>
    <row r="85" spans="1:13" x14ac:dyDescent="0.25">
      <c r="A85" s="1"/>
      <c r="B85" s="1"/>
      <c r="C85" s="3">
        <v>2020</v>
      </c>
      <c r="D85" s="24">
        <v>41000</v>
      </c>
      <c r="E85" s="14">
        <v>1924088000</v>
      </c>
      <c r="F85" s="25">
        <f t="shared" si="6"/>
        <v>78887608000000</v>
      </c>
      <c r="G85" s="14">
        <f>'X2 (Profitabilitas)'!E85</f>
        <v>78191409000000</v>
      </c>
      <c r="H85" s="14">
        <v>19668941000000</v>
      </c>
      <c r="I85" s="14">
        <f t="shared" si="7"/>
        <v>58522468000000</v>
      </c>
      <c r="J85" s="14">
        <f t="shared" si="8"/>
        <v>19668941000000</v>
      </c>
      <c r="K85" s="14">
        <f t="shared" si="9"/>
        <v>98556549000000</v>
      </c>
      <c r="L85" s="14">
        <f t="shared" si="10"/>
        <v>78191409000000</v>
      </c>
      <c r="M85" s="26">
        <f t="shared" si="11"/>
        <v>1.2604523982935261</v>
      </c>
    </row>
    <row r="86" spans="1:13" x14ac:dyDescent="0.25">
      <c r="A86" s="1"/>
      <c r="B86" s="1"/>
      <c r="C86" s="3">
        <v>2021</v>
      </c>
      <c r="D86" s="24">
        <v>30600</v>
      </c>
      <c r="E86" s="14">
        <v>1924088000</v>
      </c>
      <c r="F86" s="25">
        <f t="shared" si="6"/>
        <v>58877092800000</v>
      </c>
      <c r="G86" s="14">
        <f>'X2 (Profitabilitas)'!E86</f>
        <v>89964369000000</v>
      </c>
      <c r="H86" s="14">
        <v>30676095000000</v>
      </c>
      <c r="I86" s="14">
        <f t="shared" si="7"/>
        <v>59288274000000</v>
      </c>
      <c r="J86" s="14">
        <f t="shared" si="8"/>
        <v>30676095000000</v>
      </c>
      <c r="K86" s="14">
        <f t="shared" si="9"/>
        <v>89553187800000</v>
      </c>
      <c r="L86" s="14">
        <f t="shared" si="10"/>
        <v>89964369000000</v>
      </c>
      <c r="M86" s="26">
        <f t="shared" si="11"/>
        <v>0.99542951054322404</v>
      </c>
    </row>
    <row r="87" spans="1:13" x14ac:dyDescent="0.25">
      <c r="A87" s="1"/>
      <c r="B87" s="1"/>
      <c r="C87" s="3">
        <v>2022</v>
      </c>
      <c r="D87" s="24">
        <v>18000</v>
      </c>
      <c r="E87" s="14">
        <v>1924088000</v>
      </c>
      <c r="F87" s="25">
        <f t="shared" si="6"/>
        <v>34633584000000</v>
      </c>
      <c r="G87" s="14">
        <f>'X2 (Profitabilitas)'!E87</f>
        <v>88562617000000</v>
      </c>
      <c r="H87" s="14">
        <v>30706651000000</v>
      </c>
      <c r="I87" s="14">
        <f t="shared" si="7"/>
        <v>57855966000000</v>
      </c>
      <c r="J87" s="14">
        <f t="shared" si="8"/>
        <v>30706651000000</v>
      </c>
      <c r="K87" s="14">
        <f t="shared" si="9"/>
        <v>65340235000000</v>
      </c>
      <c r="L87" s="14">
        <f t="shared" si="10"/>
        <v>88562617000000</v>
      </c>
      <c r="M87" s="26">
        <f t="shared" si="11"/>
        <v>0.73778572961546518</v>
      </c>
    </row>
    <row r="88" spans="1:13" x14ac:dyDescent="0.25">
      <c r="A88" s="1"/>
      <c r="B88" s="1"/>
      <c r="C88" s="3">
        <v>2023</v>
      </c>
      <c r="D88" s="24">
        <v>20325</v>
      </c>
      <c r="E88" s="14">
        <v>1924088000</v>
      </c>
      <c r="F88" s="25">
        <f t="shared" si="6"/>
        <v>39107088600000</v>
      </c>
      <c r="G88" s="14">
        <f>'X2 (Profitabilitas)'!E88</f>
        <v>92450823000000</v>
      </c>
      <c r="H88" s="14">
        <v>31587980000000</v>
      </c>
      <c r="I88" s="14">
        <f t="shared" si="7"/>
        <v>60862843000000</v>
      </c>
      <c r="J88" s="14">
        <f t="shared" si="8"/>
        <v>31587980000000</v>
      </c>
      <c r="K88" s="14">
        <f t="shared" si="9"/>
        <v>70695068600000</v>
      </c>
      <c r="L88" s="14">
        <f t="shared" si="10"/>
        <v>92450823000000</v>
      </c>
      <c r="M88" s="26">
        <f t="shared" si="11"/>
        <v>0.76467754754330308</v>
      </c>
    </row>
    <row r="89" spans="1:13" x14ac:dyDescent="0.25">
      <c r="A89" s="1">
        <v>18</v>
      </c>
      <c r="B89" s="1" t="s">
        <v>21</v>
      </c>
      <c r="C89" s="3">
        <v>2019</v>
      </c>
      <c r="D89" s="24">
        <v>890</v>
      </c>
      <c r="E89" s="14">
        <v>4183634000</v>
      </c>
      <c r="F89" s="25">
        <f t="shared" si="6"/>
        <v>3723434260000</v>
      </c>
      <c r="G89" s="14">
        <f>'X2 (Profitabilitas)'!E89</f>
        <v>6054384000000</v>
      </c>
      <c r="H89" s="14">
        <v>2387822000000</v>
      </c>
      <c r="I89" s="14">
        <f t="shared" si="7"/>
        <v>3666562000000</v>
      </c>
      <c r="J89" s="14">
        <f t="shared" si="8"/>
        <v>2387822000000</v>
      </c>
      <c r="K89" s="14">
        <f t="shared" si="9"/>
        <v>6111256260000</v>
      </c>
      <c r="L89" s="14">
        <f t="shared" si="10"/>
        <v>6054384000000</v>
      </c>
      <c r="M89" s="26">
        <f t="shared" si="11"/>
        <v>1.0093935667113285</v>
      </c>
    </row>
    <row r="90" spans="1:13" x14ac:dyDescent="0.25">
      <c r="A90" s="1"/>
      <c r="B90" s="1"/>
      <c r="C90" s="3">
        <v>2020</v>
      </c>
      <c r="D90" s="24">
        <v>830</v>
      </c>
      <c r="E90" s="14">
        <v>4183634000</v>
      </c>
      <c r="F90" s="25">
        <f t="shared" si="6"/>
        <v>3472416220000</v>
      </c>
      <c r="G90" s="14">
        <f>'X2 (Profitabilitas)'!E90</f>
        <v>4838417000000</v>
      </c>
      <c r="H90" s="14">
        <v>2983729000000</v>
      </c>
      <c r="I90" s="14">
        <f t="shared" si="7"/>
        <v>1854688000000</v>
      </c>
      <c r="J90" s="14">
        <f t="shared" si="8"/>
        <v>2983729000000</v>
      </c>
      <c r="K90" s="14">
        <f t="shared" si="9"/>
        <v>6456145220000</v>
      </c>
      <c r="L90" s="14">
        <f t="shared" si="10"/>
        <v>4838417000000</v>
      </c>
      <c r="M90" s="26">
        <f t="shared" si="11"/>
        <v>1.3343507225607052</v>
      </c>
    </row>
    <row r="91" spans="1:13" x14ac:dyDescent="0.25">
      <c r="A91" s="1"/>
      <c r="B91" s="1"/>
      <c r="C91" s="3">
        <v>2021</v>
      </c>
      <c r="D91" s="24">
        <v>1840</v>
      </c>
      <c r="E91" s="14">
        <v>4183634000</v>
      </c>
      <c r="F91" s="25">
        <f t="shared" si="6"/>
        <v>7697886560000</v>
      </c>
      <c r="G91" s="14">
        <f>'X2 (Profitabilitas)'!E91</f>
        <v>6273516000000</v>
      </c>
      <c r="H91" s="14">
        <v>5399696000000</v>
      </c>
      <c r="I91" s="14">
        <f t="shared" si="7"/>
        <v>873820000000</v>
      </c>
      <c r="J91" s="14">
        <f t="shared" si="8"/>
        <v>5399696000000</v>
      </c>
      <c r="K91" s="14">
        <f t="shared" si="9"/>
        <v>13097582560000</v>
      </c>
      <c r="L91" s="14">
        <f t="shared" si="10"/>
        <v>6273516000000</v>
      </c>
      <c r="M91" s="26">
        <f t="shared" si="11"/>
        <v>2.0877578952536346</v>
      </c>
    </row>
    <row r="92" spans="1:13" x14ac:dyDescent="0.25">
      <c r="A92" s="1"/>
      <c r="B92" s="1"/>
      <c r="C92" s="3">
        <v>2022</v>
      </c>
      <c r="D92" s="24">
        <v>1500</v>
      </c>
      <c r="E92" s="14">
        <v>4183634000</v>
      </c>
      <c r="F92" s="25">
        <f t="shared" si="6"/>
        <v>6275451000000</v>
      </c>
      <c r="G92" s="14">
        <f>'X2 (Profitabilitas)'!E92</f>
        <v>6910567000000</v>
      </c>
      <c r="H92" s="14">
        <v>5972429000000</v>
      </c>
      <c r="I92" s="14">
        <f t="shared" si="7"/>
        <v>938138000000</v>
      </c>
      <c r="J92" s="14">
        <f t="shared" si="8"/>
        <v>5972429000000</v>
      </c>
      <c r="K92" s="14">
        <f t="shared" si="9"/>
        <v>12247880000000</v>
      </c>
      <c r="L92" s="14">
        <f t="shared" si="10"/>
        <v>6910567000000</v>
      </c>
      <c r="M92" s="26">
        <f t="shared" si="11"/>
        <v>1.7723408223956152</v>
      </c>
    </row>
    <row r="93" spans="1:13" x14ac:dyDescent="0.25">
      <c r="A93" s="1"/>
      <c r="B93" s="1"/>
      <c r="C93" s="3">
        <v>2023</v>
      </c>
      <c r="D93" s="24">
        <v>885</v>
      </c>
      <c r="E93" s="14">
        <v>4183634000</v>
      </c>
      <c r="F93" s="25">
        <f t="shared" si="6"/>
        <v>3702516090000</v>
      </c>
      <c r="G93" s="14">
        <f>'X2 (Profitabilitas)'!E93</f>
        <v>5766226000000</v>
      </c>
      <c r="H93" s="14">
        <v>4346104000000</v>
      </c>
      <c r="I93" s="14">
        <f t="shared" si="7"/>
        <v>1420122000000</v>
      </c>
      <c r="J93" s="14">
        <f t="shared" si="8"/>
        <v>4346104000000</v>
      </c>
      <c r="K93" s="14">
        <f t="shared" si="9"/>
        <v>8048620090000</v>
      </c>
      <c r="L93" s="14">
        <f t="shared" si="10"/>
        <v>5766226000000</v>
      </c>
      <c r="M93" s="26">
        <f t="shared" si="11"/>
        <v>1.3958211297996297</v>
      </c>
    </row>
    <row r="94" spans="1:13" x14ac:dyDescent="0.25">
      <c r="A94" s="1">
        <v>19</v>
      </c>
      <c r="B94" s="1" t="s">
        <v>22</v>
      </c>
      <c r="C94" s="3">
        <v>2019</v>
      </c>
      <c r="D94" s="24">
        <v>11150</v>
      </c>
      <c r="E94" s="14">
        <v>11662000000</v>
      </c>
      <c r="F94" s="25">
        <f t="shared" si="6"/>
        <v>130031300000000</v>
      </c>
      <c r="G94" s="14">
        <f>'X2 (Profitabilitas)'!E94</f>
        <v>38709314000000</v>
      </c>
      <c r="H94" s="14">
        <v>12038210000000</v>
      </c>
      <c r="I94" s="14">
        <f t="shared" si="7"/>
        <v>26671104000000</v>
      </c>
      <c r="J94" s="14">
        <f t="shared" si="8"/>
        <v>12038210000000</v>
      </c>
      <c r="K94" s="14">
        <f t="shared" si="9"/>
        <v>142069510000000</v>
      </c>
      <c r="L94" s="14">
        <f t="shared" si="10"/>
        <v>38709314000000</v>
      </c>
      <c r="M94" s="26">
        <f t="shared" si="11"/>
        <v>3.6701634650513308</v>
      </c>
    </row>
    <row r="95" spans="1:13" x14ac:dyDescent="0.25">
      <c r="A95" s="1"/>
      <c r="B95" s="1"/>
      <c r="C95" s="3">
        <v>2020</v>
      </c>
      <c r="D95" s="24">
        <v>9575</v>
      </c>
      <c r="E95" s="14">
        <v>11662000000</v>
      </c>
      <c r="F95" s="25">
        <f t="shared" si="6"/>
        <v>111663650000000</v>
      </c>
      <c r="G95" s="14">
        <f>'X2 (Profitabilitas)'!E95</f>
        <v>103588325000000</v>
      </c>
      <c r="H95" s="14">
        <v>53270272000000</v>
      </c>
      <c r="I95" s="14">
        <f t="shared" si="7"/>
        <v>50318053000000</v>
      </c>
      <c r="J95" s="14">
        <f t="shared" si="8"/>
        <v>53270272000000</v>
      </c>
      <c r="K95" s="14">
        <f t="shared" si="9"/>
        <v>164933922000000</v>
      </c>
      <c r="L95" s="14">
        <f t="shared" si="10"/>
        <v>103588325000000</v>
      </c>
      <c r="M95" s="26">
        <f t="shared" si="11"/>
        <v>1.5922057046486657</v>
      </c>
    </row>
    <row r="96" spans="1:13" x14ac:dyDescent="0.25">
      <c r="A96" s="1"/>
      <c r="B96" s="1"/>
      <c r="C96" s="3">
        <v>2021</v>
      </c>
      <c r="D96" s="24">
        <v>8700</v>
      </c>
      <c r="E96" s="14">
        <v>11662000000</v>
      </c>
      <c r="F96" s="25">
        <f t="shared" si="6"/>
        <v>101459400000000</v>
      </c>
      <c r="G96" s="14">
        <f>'X2 (Profitabilitas)'!E96</f>
        <v>118015311000000</v>
      </c>
      <c r="H96" s="14">
        <v>63074704000000</v>
      </c>
      <c r="I96" s="14">
        <f t="shared" si="7"/>
        <v>54940607000000</v>
      </c>
      <c r="J96" s="14">
        <f t="shared" si="8"/>
        <v>63074704000000</v>
      </c>
      <c r="K96" s="14">
        <f t="shared" si="9"/>
        <v>164534104000000</v>
      </c>
      <c r="L96" s="14">
        <f t="shared" si="10"/>
        <v>118015311000000</v>
      </c>
      <c r="M96" s="26">
        <f t="shared" si="11"/>
        <v>1.3941759133270428</v>
      </c>
    </row>
    <row r="97" spans="1:13" x14ac:dyDescent="0.25">
      <c r="A97" s="1"/>
      <c r="B97" s="1"/>
      <c r="C97" s="3">
        <v>2022</v>
      </c>
      <c r="D97" s="24">
        <v>10000</v>
      </c>
      <c r="E97" s="14">
        <v>11662000000</v>
      </c>
      <c r="F97" s="25">
        <f t="shared" si="6"/>
        <v>116620000000000</v>
      </c>
      <c r="G97" s="14">
        <f>'X2 (Profitabilitas)'!E97</f>
        <v>115305536000000</v>
      </c>
      <c r="H97" s="14">
        <v>57832529000000</v>
      </c>
      <c r="I97" s="14">
        <f t="shared" si="7"/>
        <v>57473007000000</v>
      </c>
      <c r="J97" s="14">
        <f t="shared" si="8"/>
        <v>57832529000000</v>
      </c>
      <c r="K97" s="14">
        <f t="shared" si="9"/>
        <v>174452529000000</v>
      </c>
      <c r="L97" s="14">
        <f t="shared" si="10"/>
        <v>115305536000000</v>
      </c>
      <c r="M97" s="26">
        <f t="shared" si="11"/>
        <v>1.5129588313955715</v>
      </c>
    </row>
    <row r="98" spans="1:13" x14ac:dyDescent="0.25">
      <c r="A98" s="1"/>
      <c r="B98" s="1"/>
      <c r="C98" s="3">
        <v>2023</v>
      </c>
      <c r="D98" s="24">
        <v>10575</v>
      </c>
      <c r="E98" s="14">
        <v>11662000000</v>
      </c>
      <c r="F98" s="25">
        <f t="shared" si="6"/>
        <v>123325650000000</v>
      </c>
      <c r="G98" s="14">
        <f>'X2 (Profitabilitas)'!E98</f>
        <v>119267076000000</v>
      </c>
      <c r="H98" s="14">
        <v>57163043000000</v>
      </c>
      <c r="I98" s="14">
        <f t="shared" si="7"/>
        <v>62104033000000</v>
      </c>
      <c r="J98" s="14">
        <f t="shared" si="8"/>
        <v>57163043000000</v>
      </c>
      <c r="K98" s="14">
        <f t="shared" si="9"/>
        <v>180488693000000</v>
      </c>
      <c r="L98" s="14">
        <f t="shared" si="10"/>
        <v>119267076000000</v>
      </c>
      <c r="M98" s="26">
        <f t="shared" si="11"/>
        <v>1.5133153176321688</v>
      </c>
    </row>
    <row r="99" spans="1:13" x14ac:dyDescent="0.25">
      <c r="A99" s="1">
        <v>20</v>
      </c>
      <c r="B99" s="1" t="s">
        <v>23</v>
      </c>
      <c r="C99" s="3">
        <v>2019</v>
      </c>
      <c r="D99" s="24">
        <v>7925</v>
      </c>
      <c r="E99" s="14">
        <v>8780000000</v>
      </c>
      <c r="F99" s="25">
        <f t="shared" si="6"/>
        <v>69581500000000</v>
      </c>
      <c r="G99" s="14">
        <f>'X2 (Profitabilitas)'!E99</f>
        <v>96198559000000</v>
      </c>
      <c r="H99" s="14">
        <v>41996071000000</v>
      </c>
      <c r="I99" s="14">
        <f t="shared" si="7"/>
        <v>54202488000000</v>
      </c>
      <c r="J99" s="14">
        <f t="shared" si="8"/>
        <v>41996071000000</v>
      </c>
      <c r="K99" s="14">
        <f t="shared" si="9"/>
        <v>111577571000000</v>
      </c>
      <c r="L99" s="14">
        <f t="shared" si="10"/>
        <v>96198559000000</v>
      </c>
      <c r="M99" s="26">
        <f t="shared" si="11"/>
        <v>1.1598673842921077</v>
      </c>
    </row>
    <row r="100" spans="1:13" x14ac:dyDescent="0.25">
      <c r="A100" s="1"/>
      <c r="B100" s="1"/>
      <c r="C100" s="3">
        <v>2020</v>
      </c>
      <c r="D100" s="24">
        <v>6850</v>
      </c>
      <c r="E100" s="14">
        <v>8780000000</v>
      </c>
      <c r="F100" s="25">
        <f t="shared" si="6"/>
        <v>60143000000000</v>
      </c>
      <c r="G100" s="14">
        <f>'X2 (Profitabilitas)'!E100</f>
        <v>163136516000000</v>
      </c>
      <c r="H100" s="14">
        <v>83998472000000</v>
      </c>
      <c r="I100" s="14">
        <f t="shared" si="7"/>
        <v>79138044000000</v>
      </c>
      <c r="J100" s="14">
        <f t="shared" si="8"/>
        <v>83998472000000</v>
      </c>
      <c r="K100" s="14">
        <f t="shared" si="9"/>
        <v>144141472000000</v>
      </c>
      <c r="L100" s="14">
        <f t="shared" si="10"/>
        <v>163136516000000</v>
      </c>
      <c r="M100" s="26">
        <f t="shared" si="11"/>
        <v>0.8835635057941289</v>
      </c>
    </row>
    <row r="101" spans="1:13" x14ac:dyDescent="0.25">
      <c r="A101" s="1"/>
      <c r="B101" s="1"/>
      <c r="C101" s="3">
        <v>2021</v>
      </c>
      <c r="D101" s="24">
        <v>6325</v>
      </c>
      <c r="E101" s="14">
        <v>8780000000</v>
      </c>
      <c r="F101" s="25">
        <f t="shared" si="6"/>
        <v>55533500000000</v>
      </c>
      <c r="G101" s="14">
        <f>'X2 (Profitabilitas)'!E101</f>
        <v>179271840000000</v>
      </c>
      <c r="H101" s="14">
        <v>92285331000000</v>
      </c>
      <c r="I101" s="14">
        <f t="shared" si="7"/>
        <v>86986509000000</v>
      </c>
      <c r="J101" s="14">
        <f t="shared" si="8"/>
        <v>92285331000000</v>
      </c>
      <c r="K101" s="14">
        <f t="shared" si="9"/>
        <v>147818831000000</v>
      </c>
      <c r="L101" s="14">
        <f t="shared" si="10"/>
        <v>179271840000000</v>
      </c>
      <c r="M101" s="26">
        <f t="shared" si="11"/>
        <v>0.8245513126880385</v>
      </c>
    </row>
    <row r="102" spans="1:13" x14ac:dyDescent="0.25">
      <c r="A102" s="1"/>
      <c r="B102" s="1"/>
      <c r="C102" s="3">
        <v>2022</v>
      </c>
      <c r="D102" s="24">
        <v>6725</v>
      </c>
      <c r="E102" s="14">
        <v>8780000000</v>
      </c>
      <c r="F102" s="25">
        <f t="shared" si="6"/>
        <v>59045500000000</v>
      </c>
      <c r="G102" s="14">
        <f>'X2 (Profitabilitas)'!E102</f>
        <v>180433300000000</v>
      </c>
      <c r="H102" s="14">
        <v>86810262000000</v>
      </c>
      <c r="I102" s="14">
        <f t="shared" si="7"/>
        <v>93623038000000</v>
      </c>
      <c r="J102" s="14">
        <f t="shared" si="8"/>
        <v>86810262000000</v>
      </c>
      <c r="K102" s="14">
        <f t="shared" si="9"/>
        <v>145855762000000</v>
      </c>
      <c r="L102" s="14">
        <f t="shared" si="10"/>
        <v>180433300000000</v>
      </c>
      <c r="M102" s="26">
        <f t="shared" si="11"/>
        <v>0.80836387739957094</v>
      </c>
    </row>
    <row r="103" spans="1:13" x14ac:dyDescent="0.25">
      <c r="A103" s="1"/>
      <c r="B103" s="1"/>
      <c r="C103" s="3">
        <v>2023</v>
      </c>
      <c r="D103" s="24">
        <v>6450</v>
      </c>
      <c r="E103" s="14">
        <v>8780000000</v>
      </c>
      <c r="F103" s="25">
        <f t="shared" si="6"/>
        <v>56631000000000</v>
      </c>
      <c r="G103" s="14">
        <f>'X2 (Profitabilitas)'!E103</f>
        <v>186587957000000</v>
      </c>
      <c r="H103" s="14">
        <v>86123066000000</v>
      </c>
      <c r="I103" s="14">
        <f t="shared" si="7"/>
        <v>100464891000000</v>
      </c>
      <c r="J103" s="14">
        <f t="shared" si="8"/>
        <v>86123066000000</v>
      </c>
      <c r="K103" s="14">
        <f t="shared" si="9"/>
        <v>142754066000000</v>
      </c>
      <c r="L103" s="14">
        <f t="shared" si="10"/>
        <v>186587957000000</v>
      </c>
      <c r="M103" s="26">
        <f t="shared" si="11"/>
        <v>0.7650765263483752</v>
      </c>
    </row>
    <row r="104" spans="1:13" x14ac:dyDescent="0.25">
      <c r="A104" s="1">
        <v>21</v>
      </c>
      <c r="B104" s="1" t="s">
        <v>24</v>
      </c>
      <c r="C104" s="3">
        <v>2019</v>
      </c>
      <c r="D104" s="24">
        <v>2910</v>
      </c>
      <c r="E104" s="14">
        <v>5433933500</v>
      </c>
      <c r="F104" s="25">
        <f>D104*E104</f>
        <v>15812746485000</v>
      </c>
      <c r="G104" s="14">
        <f>'X2 (Profitabilitas)'!E104</f>
        <v>62813000000000</v>
      </c>
      <c r="H104" s="14">
        <v>49105807000000</v>
      </c>
      <c r="I104" s="14">
        <f t="shared" si="7"/>
        <v>13707193000000</v>
      </c>
      <c r="J104" s="14">
        <f t="shared" si="8"/>
        <v>49105807000000</v>
      </c>
      <c r="K104" s="14">
        <f t="shared" si="9"/>
        <v>64918553485000</v>
      </c>
      <c r="L104" s="14">
        <f t="shared" si="10"/>
        <v>62813000000000</v>
      </c>
      <c r="M104" s="26">
        <f t="shared" si="11"/>
        <v>1.0335209826787448</v>
      </c>
    </row>
    <row r="105" spans="1:13" x14ac:dyDescent="0.25">
      <c r="A105" s="1"/>
      <c r="B105" s="1"/>
      <c r="C105" s="3">
        <v>2020</v>
      </c>
      <c r="D105" s="24">
        <v>1995</v>
      </c>
      <c r="E105" s="14">
        <v>5433933500</v>
      </c>
      <c r="F105" s="25">
        <f>D105*E105</f>
        <v>10840697332500</v>
      </c>
      <c r="G105" s="14">
        <f>'X2 (Profitabilitas)'!E105</f>
        <v>62778740000000</v>
      </c>
      <c r="H105" s="14">
        <v>49865344000000</v>
      </c>
      <c r="I105" s="14">
        <f t="shared" si="7"/>
        <v>12913396000000</v>
      </c>
      <c r="J105" s="14">
        <f t="shared" si="8"/>
        <v>49865344000000</v>
      </c>
      <c r="K105" s="14">
        <f t="shared" si="9"/>
        <v>60706041332500</v>
      </c>
      <c r="L105" s="14">
        <f t="shared" si="10"/>
        <v>62778740000000</v>
      </c>
      <c r="M105" s="26">
        <f t="shared" si="11"/>
        <v>0.96698406709819285</v>
      </c>
    </row>
    <row r="106" spans="1:13" x14ac:dyDescent="0.25">
      <c r="A106" s="1"/>
      <c r="B106" s="1"/>
      <c r="C106" s="3">
        <v>2021</v>
      </c>
      <c r="D106" s="24">
        <v>6200</v>
      </c>
      <c r="E106" s="14">
        <v>5433933500</v>
      </c>
      <c r="F106" s="25">
        <f t="shared" ref="F106:F107" si="12">D106*E106</f>
        <v>33690387700000</v>
      </c>
      <c r="G106" s="14">
        <f>'X2 (Profitabilitas)'!E106</f>
        <v>63397148000000</v>
      </c>
      <c r="H106" s="14">
        <v>53094346000000</v>
      </c>
      <c r="I106" s="14">
        <f t="shared" si="7"/>
        <v>10302802000000</v>
      </c>
      <c r="J106" s="14">
        <f t="shared" si="8"/>
        <v>53094346000000</v>
      </c>
      <c r="K106" s="14">
        <f t="shared" si="9"/>
        <v>86784733700000</v>
      </c>
      <c r="L106" s="14">
        <f t="shared" si="10"/>
        <v>63397148000000</v>
      </c>
      <c r="M106" s="26">
        <f t="shared" si="11"/>
        <v>1.368905959302775</v>
      </c>
    </row>
    <row r="107" spans="1:13" x14ac:dyDescent="0.25">
      <c r="A107" s="1"/>
      <c r="B107" s="1"/>
      <c r="C107" s="3">
        <v>2022</v>
      </c>
      <c r="D107" s="24">
        <v>6175</v>
      </c>
      <c r="E107" s="14">
        <v>8062702740</v>
      </c>
      <c r="F107" s="25">
        <f t="shared" si="12"/>
        <v>49787189419500</v>
      </c>
      <c r="G107" s="14">
        <f>'X2 (Profitabilitas)'!E107</f>
        <v>113880230000000</v>
      </c>
      <c r="H107" s="14">
        <v>82265242000000</v>
      </c>
      <c r="I107" s="14">
        <f t="shared" si="7"/>
        <v>31614988000000</v>
      </c>
      <c r="J107" s="14">
        <f t="shared" si="8"/>
        <v>82265242000000</v>
      </c>
      <c r="K107" s="14">
        <f t="shared" si="9"/>
        <v>132052431419500</v>
      </c>
      <c r="L107" s="14">
        <f t="shared" si="10"/>
        <v>113880230000000</v>
      </c>
      <c r="M107" s="26">
        <f t="shared" si="11"/>
        <v>1.1595729251644469</v>
      </c>
    </row>
    <row r="108" spans="1:13" x14ac:dyDescent="0.25">
      <c r="A108" s="1"/>
      <c r="B108" s="1"/>
      <c r="C108" s="3">
        <v>2023</v>
      </c>
      <c r="D108" s="24">
        <v>9375</v>
      </c>
      <c r="E108" s="14">
        <v>8062702740</v>
      </c>
      <c r="F108" s="25">
        <f t="shared" si="6"/>
        <v>75587838187500</v>
      </c>
      <c r="G108" s="14">
        <f>'X2 (Profitabilitas)'!E108</f>
        <v>114722249000000</v>
      </c>
      <c r="H108" s="14">
        <v>81013457000000</v>
      </c>
      <c r="I108" s="14">
        <f t="shared" si="7"/>
        <v>33708792000000</v>
      </c>
      <c r="J108" s="14">
        <f t="shared" si="8"/>
        <v>81013457000000</v>
      </c>
      <c r="K108" s="14">
        <f t="shared" si="9"/>
        <v>156601295187500</v>
      </c>
      <c r="L108" s="14">
        <f t="shared" si="10"/>
        <v>114722249000000</v>
      </c>
      <c r="M108" s="26">
        <f t="shared" si="11"/>
        <v>1.3650472907613587</v>
      </c>
    </row>
    <row r="109" spans="1:13" x14ac:dyDescent="0.25">
      <c r="A109" s="1">
        <v>22</v>
      </c>
      <c r="B109" s="1" t="s">
        <v>25</v>
      </c>
      <c r="C109" s="3">
        <v>2019</v>
      </c>
      <c r="D109" s="24">
        <v>1535</v>
      </c>
      <c r="E109" s="14">
        <v>11726575201</v>
      </c>
      <c r="F109" s="25">
        <f t="shared" si="6"/>
        <v>18000292933535</v>
      </c>
      <c r="G109" s="14">
        <f>'X2 (Profitabilitas)'!E109</f>
        <v>26650895000000</v>
      </c>
      <c r="H109" s="14">
        <v>14754081000000</v>
      </c>
      <c r="I109" s="14">
        <f t="shared" si="7"/>
        <v>11896814000000</v>
      </c>
      <c r="J109" s="14">
        <f t="shared" si="8"/>
        <v>14754081000000</v>
      </c>
      <c r="K109" s="14">
        <f t="shared" si="9"/>
        <v>32754373933535</v>
      </c>
      <c r="L109" s="14">
        <f t="shared" si="10"/>
        <v>26650895000000</v>
      </c>
      <c r="M109" s="26">
        <f t="shared" si="11"/>
        <v>1.2290159086040076</v>
      </c>
    </row>
    <row r="110" spans="1:13" x14ac:dyDescent="0.25">
      <c r="A110" s="1"/>
      <c r="B110" s="1"/>
      <c r="C110" s="3">
        <v>2020</v>
      </c>
      <c r="D110" s="24">
        <v>1465</v>
      </c>
      <c r="E110" s="14">
        <v>11726575201</v>
      </c>
      <c r="F110" s="25">
        <f t="shared" si="6"/>
        <v>17179432669465</v>
      </c>
      <c r="G110" s="14">
        <f>'X2 (Profitabilitas)'!E110</f>
        <v>25951760000000</v>
      </c>
      <c r="H110" s="14">
        <v>14539790000000</v>
      </c>
      <c r="I110" s="14">
        <f t="shared" si="7"/>
        <v>11411970000000</v>
      </c>
      <c r="J110" s="14">
        <f t="shared" si="8"/>
        <v>14539790000000</v>
      </c>
      <c r="K110" s="14">
        <f t="shared" si="9"/>
        <v>31719222669465</v>
      </c>
      <c r="L110" s="14">
        <f t="shared" si="10"/>
        <v>25951760000000</v>
      </c>
      <c r="M110" s="26">
        <f t="shared" si="11"/>
        <v>1.2222378239265854</v>
      </c>
    </row>
    <row r="111" spans="1:13" x14ac:dyDescent="0.25">
      <c r="A111" s="1"/>
      <c r="B111" s="1"/>
      <c r="C111" s="3">
        <v>2021</v>
      </c>
      <c r="D111" s="24">
        <v>1720</v>
      </c>
      <c r="E111" s="14">
        <v>11726575201</v>
      </c>
      <c r="F111" s="25">
        <f t="shared" si="6"/>
        <v>20169709345720</v>
      </c>
      <c r="G111" s="14">
        <f>'X2 (Profitabilitas)'!E111</f>
        <v>28589656000000</v>
      </c>
      <c r="H111" s="14">
        <v>15486946000000</v>
      </c>
      <c r="I111" s="14">
        <f t="shared" si="7"/>
        <v>13102710000000</v>
      </c>
      <c r="J111" s="14">
        <f t="shared" si="8"/>
        <v>15486946000000</v>
      </c>
      <c r="K111" s="14">
        <f t="shared" si="9"/>
        <v>35656655345720</v>
      </c>
      <c r="L111" s="14">
        <f t="shared" si="10"/>
        <v>28589656000000</v>
      </c>
      <c r="M111" s="26">
        <f t="shared" si="11"/>
        <v>1.247187281502093</v>
      </c>
    </row>
    <row r="112" spans="1:13" x14ac:dyDescent="0.25">
      <c r="A112" s="1"/>
      <c r="B112" s="1"/>
      <c r="C112" s="3">
        <v>2022</v>
      </c>
      <c r="D112" s="24">
        <v>1295</v>
      </c>
      <c r="E112" s="14">
        <v>11726575201</v>
      </c>
      <c r="F112" s="25">
        <f t="shared" si="6"/>
        <v>15185914885295</v>
      </c>
      <c r="G112" s="14">
        <f>'X2 (Profitabilitas)'!E112</f>
        <v>32690887000000</v>
      </c>
      <c r="H112" s="14">
        <v>19036110000000</v>
      </c>
      <c r="I112" s="14">
        <f t="shared" si="7"/>
        <v>13654777000000</v>
      </c>
      <c r="J112" s="14">
        <f t="shared" si="8"/>
        <v>19036110000000</v>
      </c>
      <c r="K112" s="14">
        <f t="shared" si="9"/>
        <v>34222024885295</v>
      </c>
      <c r="L112" s="14">
        <f t="shared" si="10"/>
        <v>32690887000000</v>
      </c>
      <c r="M112" s="26">
        <f t="shared" si="11"/>
        <v>1.0468368412669562</v>
      </c>
    </row>
    <row r="113" spans="1:13" x14ac:dyDescent="0.25">
      <c r="A113" s="1"/>
      <c r="B113" s="1"/>
      <c r="C113" s="3">
        <v>2023</v>
      </c>
      <c r="D113" s="24">
        <v>1180</v>
      </c>
      <c r="E113" s="14">
        <v>11726575201</v>
      </c>
      <c r="F113" s="25">
        <f t="shared" si="6"/>
        <v>13837358737180</v>
      </c>
      <c r="G113" s="14">
        <f>'X2 (Profitabilitas)'!E113</f>
        <v>34109431000000</v>
      </c>
      <c r="H113" s="14">
        <v>19942219000000</v>
      </c>
      <c r="I113" s="14">
        <f t="shared" si="7"/>
        <v>14167212000000</v>
      </c>
      <c r="J113" s="14">
        <f t="shared" si="8"/>
        <v>19942219000000</v>
      </c>
      <c r="K113" s="14">
        <f t="shared" si="9"/>
        <v>33779577737180</v>
      </c>
      <c r="L113" s="14">
        <f t="shared" si="10"/>
        <v>34109431000000</v>
      </c>
      <c r="M113" s="26">
        <f t="shared" si="11"/>
        <v>0.99032955833182912</v>
      </c>
    </row>
    <row r="114" spans="1:13" x14ac:dyDescent="0.25">
      <c r="A114" s="1">
        <v>23</v>
      </c>
      <c r="B114" s="1" t="s">
        <v>26</v>
      </c>
      <c r="C114" s="3">
        <v>2019</v>
      </c>
      <c r="D114" s="24">
        <v>1620</v>
      </c>
      <c r="E114" s="14">
        <v>46875122110</v>
      </c>
      <c r="F114" s="25">
        <f t="shared" si="6"/>
        <v>75937697818200</v>
      </c>
      <c r="G114" s="14">
        <f>'X2 (Profitabilitas)'!E114</f>
        <v>20264726862584</v>
      </c>
      <c r="H114" s="14">
        <v>3559144386553</v>
      </c>
      <c r="I114" s="14">
        <f t="shared" si="7"/>
        <v>16705582476031</v>
      </c>
      <c r="J114" s="14">
        <f t="shared" si="8"/>
        <v>3559144386553</v>
      </c>
      <c r="K114" s="14">
        <f t="shared" si="9"/>
        <v>79496842204753</v>
      </c>
      <c r="L114" s="14">
        <f t="shared" si="10"/>
        <v>20264726862584</v>
      </c>
      <c r="M114" s="26">
        <f t="shared" si="11"/>
        <v>3.9229170343042159</v>
      </c>
    </row>
    <row r="115" spans="1:13" x14ac:dyDescent="0.25">
      <c r="A115" s="1"/>
      <c r="B115" s="1"/>
      <c r="C115" s="3">
        <v>2020</v>
      </c>
      <c r="D115" s="24">
        <v>1480</v>
      </c>
      <c r="E115" s="14">
        <v>46875122110</v>
      </c>
      <c r="F115" s="25">
        <f t="shared" si="6"/>
        <v>69375180722800</v>
      </c>
      <c r="G115" s="14">
        <f>'X2 (Profitabilitas)'!E115</f>
        <v>22564300317374</v>
      </c>
      <c r="H115" s="14">
        <v>4288218173294</v>
      </c>
      <c r="I115" s="14">
        <f t="shared" si="7"/>
        <v>18276082144080</v>
      </c>
      <c r="J115" s="14">
        <f t="shared" si="8"/>
        <v>4288218173294</v>
      </c>
      <c r="K115" s="14">
        <f t="shared" si="9"/>
        <v>73663398896094</v>
      </c>
      <c r="L115" s="14">
        <f t="shared" si="10"/>
        <v>22564300317374</v>
      </c>
      <c r="M115" s="26">
        <f t="shared" si="11"/>
        <v>3.2645992944605</v>
      </c>
    </row>
    <row r="116" spans="1:13" x14ac:dyDescent="0.25">
      <c r="A116" s="1"/>
      <c r="B116" s="1"/>
      <c r="C116" s="3">
        <v>2021</v>
      </c>
      <c r="D116" s="24">
        <v>1615</v>
      </c>
      <c r="E116" s="14">
        <v>46872947110</v>
      </c>
      <c r="F116" s="25">
        <f t="shared" si="6"/>
        <v>75699809582650</v>
      </c>
      <c r="G116" s="14">
        <f>'X2 (Profitabilitas)'!E116</f>
        <v>25666635156271</v>
      </c>
      <c r="H116" s="14">
        <v>4400757363148</v>
      </c>
      <c r="I116" s="14">
        <f t="shared" si="7"/>
        <v>21265877793123</v>
      </c>
      <c r="J116" s="14">
        <f t="shared" si="8"/>
        <v>4400757363148</v>
      </c>
      <c r="K116" s="14">
        <f t="shared" si="9"/>
        <v>80100566945798</v>
      </c>
      <c r="L116" s="14">
        <f t="shared" si="10"/>
        <v>25666635156271</v>
      </c>
      <c r="M116" s="26">
        <f t="shared" si="11"/>
        <v>3.1208051409195892</v>
      </c>
    </row>
    <row r="117" spans="1:13" x14ac:dyDescent="0.25">
      <c r="A117" s="1"/>
      <c r="B117" s="1"/>
      <c r="C117" s="3">
        <v>2022</v>
      </c>
      <c r="D117" s="24">
        <v>2090</v>
      </c>
      <c r="E117" s="14">
        <v>46255641410</v>
      </c>
      <c r="F117" s="25">
        <f t="shared" si="6"/>
        <v>96674290546900</v>
      </c>
      <c r="G117" s="14">
        <f>'X2 (Profitabilitas)'!E117</f>
        <v>27241313025674</v>
      </c>
      <c r="H117" s="14">
        <v>5143984823285</v>
      </c>
      <c r="I117" s="14">
        <f t="shared" si="7"/>
        <v>22097328202389</v>
      </c>
      <c r="J117" s="14">
        <f t="shared" si="8"/>
        <v>5143984823285</v>
      </c>
      <c r="K117" s="14">
        <f t="shared" si="9"/>
        <v>101818275370185</v>
      </c>
      <c r="L117" s="14">
        <f t="shared" si="10"/>
        <v>27241313025674</v>
      </c>
      <c r="M117" s="26">
        <f t="shared" si="11"/>
        <v>3.7376419878962803</v>
      </c>
    </row>
    <row r="118" spans="1:13" x14ac:dyDescent="0.25">
      <c r="A118" s="1"/>
      <c r="B118" s="1"/>
      <c r="C118" s="3">
        <v>2023</v>
      </c>
      <c r="D118" s="24">
        <v>1610</v>
      </c>
      <c r="E118" s="14">
        <v>46255641410</v>
      </c>
      <c r="F118" s="25">
        <f t="shared" si="6"/>
        <v>74471582670100</v>
      </c>
      <c r="G118" s="14">
        <f>'X2 (Profitabilitas)'!E118</f>
        <v>27057568182323</v>
      </c>
      <c r="H118" s="14">
        <v>3937546172108</v>
      </c>
      <c r="I118" s="14">
        <f t="shared" si="7"/>
        <v>23120022010215</v>
      </c>
      <c r="J118" s="14">
        <f t="shared" si="8"/>
        <v>3937546172108</v>
      </c>
      <c r="K118" s="14">
        <f t="shared" si="9"/>
        <v>78409128842208</v>
      </c>
      <c r="L118" s="14">
        <f t="shared" si="10"/>
        <v>27057568182323</v>
      </c>
      <c r="M118" s="26">
        <f t="shared" si="11"/>
        <v>2.8978631159260471</v>
      </c>
    </row>
    <row r="119" spans="1:13" x14ac:dyDescent="0.25">
      <c r="A119" s="1">
        <v>24</v>
      </c>
      <c r="B119" s="1" t="s">
        <v>27</v>
      </c>
      <c r="C119" s="3">
        <v>2019</v>
      </c>
      <c r="D119" s="24">
        <v>242</v>
      </c>
      <c r="E119" s="14">
        <v>70898018369</v>
      </c>
      <c r="F119" s="25">
        <f t="shared" si="6"/>
        <v>17157320445298</v>
      </c>
      <c r="G119" s="14">
        <f>'X2 (Profitabilitas)'!E119</f>
        <v>55079585000000</v>
      </c>
      <c r="H119" s="14">
        <v>20703246000000</v>
      </c>
      <c r="I119" s="14">
        <f t="shared" si="7"/>
        <v>34376339000000</v>
      </c>
      <c r="J119" s="14">
        <f t="shared" si="8"/>
        <v>20703246000000</v>
      </c>
      <c r="K119" s="14">
        <f t="shared" si="9"/>
        <v>37860566445298</v>
      </c>
      <c r="L119" s="14">
        <f t="shared" si="10"/>
        <v>55079585000000</v>
      </c>
      <c r="M119" s="26">
        <f t="shared" si="11"/>
        <v>0.68737929752553506</v>
      </c>
    </row>
    <row r="120" spans="1:13" x14ac:dyDescent="0.25">
      <c r="A120" s="1"/>
      <c r="B120" s="1"/>
      <c r="C120" s="3">
        <v>2020</v>
      </c>
      <c r="D120" s="24">
        <v>214</v>
      </c>
      <c r="E120" s="14">
        <v>70898018369</v>
      </c>
      <c r="F120" s="25">
        <f t="shared" si="6"/>
        <v>15172175930966</v>
      </c>
      <c r="G120" s="14">
        <f>'X2 (Profitabilitas)'!E120</f>
        <v>51865480000000</v>
      </c>
      <c r="H120" s="14">
        <v>28291825000000</v>
      </c>
      <c r="I120" s="14">
        <f t="shared" si="7"/>
        <v>23573655000000</v>
      </c>
      <c r="J120" s="14">
        <f t="shared" si="8"/>
        <v>28291825000000</v>
      </c>
      <c r="K120" s="14">
        <f t="shared" si="9"/>
        <v>43464000930966</v>
      </c>
      <c r="L120" s="14">
        <f t="shared" si="10"/>
        <v>51865480000000</v>
      </c>
      <c r="M120" s="26">
        <f t="shared" si="11"/>
        <v>0.83801404963312787</v>
      </c>
    </row>
    <row r="121" spans="1:13" x14ac:dyDescent="0.25">
      <c r="A121" s="1"/>
      <c r="B121" s="1"/>
      <c r="C121" s="3">
        <v>2021</v>
      </c>
      <c r="D121" s="24">
        <v>141</v>
      </c>
      <c r="E121" s="14">
        <v>70898018369</v>
      </c>
      <c r="F121" s="25">
        <f t="shared" si="6"/>
        <v>9996620590029</v>
      </c>
      <c r="G121" s="14">
        <f>'X2 (Profitabilitas)'!E121</f>
        <v>52080936000000</v>
      </c>
      <c r="H121" s="14">
        <v>29594927000000</v>
      </c>
      <c r="I121" s="14">
        <f t="shared" si="7"/>
        <v>22486009000000</v>
      </c>
      <c r="J121" s="14">
        <f t="shared" si="8"/>
        <v>29594927000000</v>
      </c>
      <c r="K121" s="14">
        <f t="shared" si="9"/>
        <v>39591547590029</v>
      </c>
      <c r="L121" s="14">
        <f t="shared" si="10"/>
        <v>52080936000000</v>
      </c>
      <c r="M121" s="26">
        <f t="shared" si="11"/>
        <v>0.7601927044865131</v>
      </c>
    </row>
    <row r="122" spans="1:13" x14ac:dyDescent="0.25">
      <c r="A122" s="1"/>
      <c r="B122" s="1"/>
      <c r="C122" s="3">
        <v>2022</v>
      </c>
      <c r="D122" s="24">
        <v>79</v>
      </c>
      <c r="E122" s="14">
        <v>70898018369</v>
      </c>
      <c r="F122" s="25">
        <f t="shared" si="6"/>
        <v>5600943451151</v>
      </c>
      <c r="G122" s="14">
        <f>'X2 (Profitabilitas)'!E122</f>
        <v>49870897000000</v>
      </c>
      <c r="H122" s="14">
        <v>30731006000000</v>
      </c>
      <c r="I122" s="14">
        <f t="shared" si="7"/>
        <v>19139891000000</v>
      </c>
      <c r="J122" s="14">
        <f t="shared" si="8"/>
        <v>30731006000000</v>
      </c>
      <c r="K122" s="14">
        <f t="shared" si="9"/>
        <v>36331949451151</v>
      </c>
      <c r="L122" s="14">
        <f t="shared" si="10"/>
        <v>49870897000000</v>
      </c>
      <c r="M122" s="26">
        <f t="shared" si="11"/>
        <v>0.72852007155898957</v>
      </c>
    </row>
    <row r="123" spans="1:13" x14ac:dyDescent="0.25">
      <c r="A123" s="1"/>
      <c r="B123" s="1"/>
      <c r="C123" s="3">
        <v>2023</v>
      </c>
      <c r="D123" s="24">
        <v>97</v>
      </c>
      <c r="E123" s="14">
        <v>70898018369</v>
      </c>
      <c r="F123" s="25">
        <f t="shared" si="6"/>
        <v>6877107781793</v>
      </c>
      <c r="G123" s="14">
        <f>'X2 (Profitabilitas)'!E123</f>
        <v>49570824000000</v>
      </c>
      <c r="H123" s="14">
        <v>29964393000000</v>
      </c>
      <c r="I123" s="14">
        <f t="shared" si="7"/>
        <v>19606431000000</v>
      </c>
      <c r="J123" s="14">
        <f t="shared" si="8"/>
        <v>29964393000000</v>
      </c>
      <c r="K123" s="14">
        <f t="shared" si="9"/>
        <v>36841500781793</v>
      </c>
      <c r="L123" s="14">
        <f t="shared" si="10"/>
        <v>49570824000000</v>
      </c>
      <c r="M123" s="26">
        <f t="shared" si="11"/>
        <v>0.74320936811123006</v>
      </c>
    </row>
    <row r="124" spans="1:13" x14ac:dyDescent="0.25">
      <c r="A124" s="1">
        <v>25</v>
      </c>
      <c r="B124" s="1" t="s">
        <v>28</v>
      </c>
      <c r="C124" s="3">
        <v>2019</v>
      </c>
      <c r="D124" s="24">
        <v>1055</v>
      </c>
      <c r="E124" s="14">
        <v>16600000000</v>
      </c>
      <c r="F124" s="25">
        <f t="shared" si="6"/>
        <v>17513000000000</v>
      </c>
      <c r="G124" s="14">
        <f>'X2 (Profitabilitas)'!E124</f>
        <v>13937115000000</v>
      </c>
      <c r="H124" s="14">
        <v>6566570000000</v>
      </c>
      <c r="I124" s="14">
        <f t="shared" si="7"/>
        <v>7370545000000</v>
      </c>
      <c r="J124" s="14">
        <f t="shared" si="8"/>
        <v>6566570000000</v>
      </c>
      <c r="K124" s="14">
        <f t="shared" si="9"/>
        <v>24079570000000</v>
      </c>
      <c r="L124" s="14">
        <f t="shared" si="10"/>
        <v>13937115000000</v>
      </c>
      <c r="M124" s="26">
        <f t="shared" si="11"/>
        <v>1.7277298780988748</v>
      </c>
    </row>
    <row r="125" spans="1:13" x14ac:dyDescent="0.25">
      <c r="A125" s="1"/>
      <c r="B125" s="1"/>
      <c r="C125" s="3">
        <v>2020</v>
      </c>
      <c r="D125" s="24">
        <v>790</v>
      </c>
      <c r="E125" s="14">
        <v>16600000000</v>
      </c>
      <c r="F125" s="25">
        <f t="shared" si="6"/>
        <v>13114000000000</v>
      </c>
      <c r="G125" s="14">
        <f>'X2 (Profitabilitas)'!E125</f>
        <v>17650451000000</v>
      </c>
      <c r="H125" s="14">
        <v>11151051000000</v>
      </c>
      <c r="I125" s="14">
        <f t="shared" si="7"/>
        <v>6499400000000</v>
      </c>
      <c r="J125" s="14">
        <f t="shared" si="8"/>
        <v>11151051000000</v>
      </c>
      <c r="K125" s="14">
        <f t="shared" si="9"/>
        <v>24265051000000</v>
      </c>
      <c r="L125" s="14">
        <f t="shared" si="10"/>
        <v>17650451000000</v>
      </c>
      <c r="M125" s="26">
        <f t="shared" si="11"/>
        <v>1.3747552966210326</v>
      </c>
    </row>
    <row r="126" spans="1:13" x14ac:dyDescent="0.25">
      <c r="A126" s="1"/>
      <c r="B126" s="1"/>
      <c r="C126" s="3">
        <v>2021</v>
      </c>
      <c r="D126" s="24">
        <v>710</v>
      </c>
      <c r="E126" s="14">
        <v>16600000000</v>
      </c>
      <c r="F126" s="25">
        <f t="shared" si="6"/>
        <v>11786000000000</v>
      </c>
      <c r="G126" s="14">
        <f>'X2 (Profitabilitas)'!E126</f>
        <v>16767977000000</v>
      </c>
      <c r="H126" s="14">
        <v>9618254000000</v>
      </c>
      <c r="I126" s="14">
        <f t="shared" si="7"/>
        <v>7149723000000</v>
      </c>
      <c r="J126" s="14">
        <f t="shared" si="8"/>
        <v>9618254000000</v>
      </c>
      <c r="K126" s="14">
        <f t="shared" si="9"/>
        <v>21404254000000</v>
      </c>
      <c r="L126" s="14">
        <f t="shared" si="10"/>
        <v>16767977000000</v>
      </c>
      <c r="M126" s="26">
        <f t="shared" si="11"/>
        <v>1.2764959064531161</v>
      </c>
    </row>
    <row r="127" spans="1:13" x14ac:dyDescent="0.25">
      <c r="A127" s="1"/>
      <c r="B127" s="1"/>
      <c r="C127" s="3">
        <v>2022</v>
      </c>
      <c r="D127" s="24">
        <v>1445</v>
      </c>
      <c r="E127" s="14">
        <v>16600000000</v>
      </c>
      <c r="F127" s="25">
        <f t="shared" si="6"/>
        <v>23987000000000</v>
      </c>
      <c r="G127" s="14">
        <f>'X2 (Profitabilitas)'!E127</f>
        <v>20968046000000</v>
      </c>
      <c r="H127" s="14">
        <v>11240426000000</v>
      </c>
      <c r="I127" s="14">
        <f t="shared" si="7"/>
        <v>9727620000000</v>
      </c>
      <c r="J127" s="14">
        <f t="shared" si="8"/>
        <v>11240426000000</v>
      </c>
      <c r="K127" s="14">
        <f t="shared" si="9"/>
        <v>35227426000000</v>
      </c>
      <c r="L127" s="14">
        <f t="shared" si="10"/>
        <v>20968046000000</v>
      </c>
      <c r="M127" s="26">
        <f t="shared" si="11"/>
        <v>1.6800528766485918</v>
      </c>
    </row>
    <row r="128" spans="1:13" x14ac:dyDescent="0.25">
      <c r="A128" s="1"/>
      <c r="B128" s="1"/>
      <c r="C128" s="3">
        <v>2023</v>
      </c>
      <c r="D128" s="24">
        <v>1790</v>
      </c>
      <c r="E128" s="14">
        <v>16600000000</v>
      </c>
      <c r="F128" s="25">
        <f t="shared" si="6"/>
        <v>29714000000000</v>
      </c>
      <c r="G128" s="14">
        <f>'X2 (Profitabilitas)'!E128</f>
        <v>27516859000000</v>
      </c>
      <c r="H128" s="14">
        <v>15105159000000</v>
      </c>
      <c r="I128" s="14">
        <f t="shared" si="7"/>
        <v>12411700000000</v>
      </c>
      <c r="J128" s="14">
        <f t="shared" si="8"/>
        <v>15105159000000</v>
      </c>
      <c r="K128" s="14">
        <f t="shared" si="9"/>
        <v>44819159000000</v>
      </c>
      <c r="L128" s="14">
        <f t="shared" si="10"/>
        <v>27516859000000</v>
      </c>
      <c r="M128" s="26">
        <f t="shared" si="11"/>
        <v>1.6287890634610585</v>
      </c>
    </row>
    <row r="129" spans="1:13" x14ac:dyDescent="0.25">
      <c r="A129" s="1">
        <v>26</v>
      </c>
      <c r="B129" s="1" t="s">
        <v>29</v>
      </c>
      <c r="C129" s="3">
        <v>2019</v>
      </c>
      <c r="D129" s="24">
        <v>750</v>
      </c>
      <c r="E129" s="14">
        <v>14276103500</v>
      </c>
      <c r="F129" s="25">
        <f t="shared" si="6"/>
        <v>10707077625000</v>
      </c>
      <c r="G129" s="14">
        <f>'X2 (Profitabilitas)'!E129</f>
        <v>17836430000000</v>
      </c>
      <c r="H129" s="14">
        <v>5310928000000</v>
      </c>
      <c r="I129" s="14">
        <f t="shared" si="7"/>
        <v>12525502000000</v>
      </c>
      <c r="J129" s="14">
        <f t="shared" si="8"/>
        <v>5310928000000</v>
      </c>
      <c r="K129" s="14">
        <f t="shared" si="9"/>
        <v>16018005625000</v>
      </c>
      <c r="L129" s="14">
        <f t="shared" si="10"/>
        <v>17836430000000</v>
      </c>
      <c r="M129" s="26">
        <f t="shared" si="11"/>
        <v>0.89804998113411705</v>
      </c>
    </row>
    <row r="130" spans="1:13" x14ac:dyDescent="0.25">
      <c r="A130" s="1"/>
      <c r="B130" s="1"/>
      <c r="C130" s="3">
        <v>2020</v>
      </c>
      <c r="D130" s="24">
        <v>905</v>
      </c>
      <c r="E130" s="14">
        <v>15049787710</v>
      </c>
      <c r="F130" s="25">
        <f t="shared" si="6"/>
        <v>13620057877550</v>
      </c>
      <c r="G130" s="14">
        <f>'X2 (Profitabilitas)'!E130</f>
        <v>18923235000000</v>
      </c>
      <c r="H130" s="14">
        <v>4461328000000</v>
      </c>
      <c r="I130" s="14">
        <f t="shared" si="7"/>
        <v>14461907000000</v>
      </c>
      <c r="J130" s="14">
        <f t="shared" si="8"/>
        <v>4461328000000</v>
      </c>
      <c r="K130" s="14">
        <f t="shared" si="9"/>
        <v>18081385877550</v>
      </c>
      <c r="L130" s="14">
        <f t="shared" si="10"/>
        <v>18923235000000</v>
      </c>
      <c r="M130" s="26">
        <f t="shared" si="11"/>
        <v>0.95551240987864916</v>
      </c>
    </row>
    <row r="131" spans="1:13" x14ac:dyDescent="0.25">
      <c r="A131" s="1"/>
      <c r="B131" s="1"/>
      <c r="C131" s="3">
        <v>2021</v>
      </c>
      <c r="D131" s="24">
        <v>900</v>
      </c>
      <c r="E131" s="14">
        <v>15049787710</v>
      </c>
      <c r="F131" s="25">
        <f t="shared" si="6"/>
        <v>13544808939000</v>
      </c>
      <c r="G131" s="14">
        <f>'X2 (Profitabilitas)'!E131</f>
        <v>20874784000000</v>
      </c>
      <c r="H131" s="14">
        <v>3116819000000</v>
      </c>
      <c r="I131" s="14">
        <f t="shared" si="7"/>
        <v>17757965000000</v>
      </c>
      <c r="J131" s="14">
        <f t="shared" si="8"/>
        <v>3116819000000</v>
      </c>
      <c r="K131" s="14">
        <f t="shared" si="9"/>
        <v>16661627939000</v>
      </c>
      <c r="L131" s="14">
        <f t="shared" si="10"/>
        <v>20874784000000</v>
      </c>
      <c r="M131" s="26">
        <f t="shared" si="11"/>
        <v>0.79817007634665826</v>
      </c>
    </row>
    <row r="132" spans="1:13" x14ac:dyDescent="0.25">
      <c r="A132" s="1"/>
      <c r="B132" s="1"/>
      <c r="C132" s="3">
        <v>2022</v>
      </c>
      <c r="D132" s="24">
        <v>740</v>
      </c>
      <c r="E132" s="14">
        <v>15049787710</v>
      </c>
      <c r="F132" s="25">
        <f t="shared" si="6"/>
        <v>11136842905400</v>
      </c>
      <c r="G132" s="14">
        <f>'X2 (Profitabilitas)'!E132</f>
        <v>22421559000000</v>
      </c>
      <c r="H132" s="14">
        <v>2512819000000</v>
      </c>
      <c r="I132" s="14">
        <f t="shared" si="7"/>
        <v>19908740000000</v>
      </c>
      <c r="J132" s="14">
        <f t="shared" si="8"/>
        <v>2512819000000</v>
      </c>
      <c r="K132" s="14">
        <f t="shared" si="9"/>
        <v>13649661905400</v>
      </c>
      <c r="L132" s="14">
        <f t="shared" si="10"/>
        <v>22421559000000</v>
      </c>
      <c r="M132" s="26">
        <f t="shared" si="11"/>
        <v>0.60877398870435373</v>
      </c>
    </row>
    <row r="133" spans="1:13" x14ac:dyDescent="0.25">
      <c r="A133" s="1"/>
      <c r="B133" s="1"/>
      <c r="C133" s="3">
        <v>2023</v>
      </c>
      <c r="D133" s="24">
        <v>386</v>
      </c>
      <c r="E133" s="14">
        <v>15049787710</v>
      </c>
      <c r="F133" s="25">
        <f t="shared" ref="F133:F196" si="13">D133*E133</f>
        <v>5809218056060</v>
      </c>
      <c r="G133" s="14">
        <f>'X2 (Profitabilitas)'!E133</f>
        <v>22765563000000</v>
      </c>
      <c r="H133" s="14">
        <v>1844417000000</v>
      </c>
      <c r="I133" s="14">
        <f t="shared" ref="I133:I196" si="14">G133-H133</f>
        <v>20921146000000</v>
      </c>
      <c r="J133" s="14">
        <f t="shared" ref="J133:J196" si="15">H133</f>
        <v>1844417000000</v>
      </c>
      <c r="K133" s="14">
        <f t="shared" ref="K133:K196" si="16">F133+J133</f>
        <v>7653635056060</v>
      </c>
      <c r="L133" s="14">
        <f t="shared" ref="L133:L196" si="17">I133+J133</f>
        <v>22765563000000</v>
      </c>
      <c r="M133" s="26">
        <f t="shared" ref="M133:M196" si="18">K133/L133</f>
        <v>0.3361935330156342</v>
      </c>
    </row>
    <row r="134" spans="1:13" x14ac:dyDescent="0.25">
      <c r="A134" s="1">
        <v>27</v>
      </c>
      <c r="B134" s="1" t="s">
        <v>30</v>
      </c>
      <c r="C134" s="3">
        <v>2019</v>
      </c>
      <c r="D134" s="24">
        <v>2050</v>
      </c>
      <c r="E134" s="14">
        <v>22358699725</v>
      </c>
      <c r="F134" s="25">
        <f t="shared" si="13"/>
        <v>45835334436250</v>
      </c>
      <c r="G134" s="14">
        <f>'X2 (Profitabilitas)'!E134</f>
        <v>19037918806473</v>
      </c>
      <c r="H134" s="14">
        <v>9125978611155</v>
      </c>
      <c r="I134" s="14">
        <f t="shared" si="14"/>
        <v>9911940195318</v>
      </c>
      <c r="J134" s="14">
        <f t="shared" si="15"/>
        <v>9125978611155</v>
      </c>
      <c r="K134" s="14">
        <f t="shared" si="16"/>
        <v>54961313047405</v>
      </c>
      <c r="L134" s="14">
        <f t="shared" si="17"/>
        <v>19037918806473</v>
      </c>
      <c r="M134" s="26">
        <f t="shared" si="18"/>
        <v>2.8869391452976383</v>
      </c>
    </row>
    <row r="135" spans="1:13" x14ac:dyDescent="0.25">
      <c r="A135" s="1"/>
      <c r="B135" s="1"/>
      <c r="C135" s="3">
        <v>2020</v>
      </c>
      <c r="D135" s="24">
        <v>2710</v>
      </c>
      <c r="E135" s="14">
        <v>22358699725</v>
      </c>
      <c r="F135" s="25">
        <f t="shared" si="13"/>
        <v>60592076254750</v>
      </c>
      <c r="G135" s="14">
        <f>'X2 (Profitabilitas)'!E135</f>
        <v>19777500514550</v>
      </c>
      <c r="H135" s="14">
        <v>8506032464592</v>
      </c>
      <c r="I135" s="14">
        <f t="shared" si="14"/>
        <v>11271468049958</v>
      </c>
      <c r="J135" s="14">
        <f t="shared" si="15"/>
        <v>8506032464592</v>
      </c>
      <c r="K135" s="14">
        <f t="shared" si="16"/>
        <v>69098108719342</v>
      </c>
      <c r="L135" s="14">
        <f t="shared" si="17"/>
        <v>19777500514550</v>
      </c>
      <c r="M135" s="26">
        <f t="shared" si="18"/>
        <v>3.4937735771265732</v>
      </c>
    </row>
    <row r="136" spans="1:13" x14ac:dyDescent="0.25">
      <c r="A136" s="1"/>
      <c r="B136" s="1"/>
      <c r="C136" s="3">
        <v>2021</v>
      </c>
      <c r="D136" s="24">
        <v>2040</v>
      </c>
      <c r="E136" s="14">
        <v>22358699725</v>
      </c>
      <c r="F136" s="25">
        <f t="shared" si="13"/>
        <v>45611747439000</v>
      </c>
      <c r="G136" s="14">
        <f>'X2 (Profitabilitas)'!E136</f>
        <v>19917653265528</v>
      </c>
      <c r="H136" s="14">
        <v>8557621869393</v>
      </c>
      <c r="I136" s="14">
        <f t="shared" si="14"/>
        <v>11360031396135</v>
      </c>
      <c r="J136" s="14">
        <f t="shared" si="15"/>
        <v>8557621869393</v>
      </c>
      <c r="K136" s="14">
        <f t="shared" si="16"/>
        <v>54169369308393</v>
      </c>
      <c r="L136" s="14">
        <f t="shared" si="17"/>
        <v>19917653265528</v>
      </c>
      <c r="M136" s="26">
        <f t="shared" si="18"/>
        <v>2.719666247134914</v>
      </c>
    </row>
    <row r="137" spans="1:13" x14ac:dyDescent="0.25">
      <c r="A137" s="1"/>
      <c r="B137" s="1"/>
      <c r="C137" s="3">
        <v>2022</v>
      </c>
      <c r="D137" s="24">
        <v>2500</v>
      </c>
      <c r="E137" s="14">
        <v>22358699725</v>
      </c>
      <c r="F137" s="25">
        <f t="shared" si="13"/>
        <v>55896749312500</v>
      </c>
      <c r="G137" s="14">
        <f>'X2 (Profitabilitas)'!E137</f>
        <v>22276160695411</v>
      </c>
      <c r="H137" s="14">
        <v>9441466604896</v>
      </c>
      <c r="I137" s="14">
        <f t="shared" si="14"/>
        <v>12834694090515</v>
      </c>
      <c r="J137" s="14">
        <f t="shared" si="15"/>
        <v>9441466604896</v>
      </c>
      <c r="K137" s="14">
        <f t="shared" si="16"/>
        <v>65338215917396</v>
      </c>
      <c r="L137" s="14">
        <f t="shared" si="17"/>
        <v>22276160695411</v>
      </c>
      <c r="M137" s="26">
        <f t="shared" si="18"/>
        <v>2.933100403197217</v>
      </c>
    </row>
    <row r="138" spans="1:13" x14ac:dyDescent="0.25">
      <c r="A138" s="1"/>
      <c r="B138" s="1"/>
      <c r="C138" s="3">
        <v>2023</v>
      </c>
      <c r="D138" s="24">
        <v>2490</v>
      </c>
      <c r="E138" s="14">
        <v>22358699725</v>
      </c>
      <c r="F138" s="25">
        <f t="shared" si="13"/>
        <v>55673162315250</v>
      </c>
      <c r="G138" s="14">
        <f>'X2 (Profitabilitas)'!E138</f>
        <v>23870404962472</v>
      </c>
      <c r="H138" s="14">
        <v>8588315775736</v>
      </c>
      <c r="I138" s="14">
        <f t="shared" si="14"/>
        <v>15282089186736</v>
      </c>
      <c r="J138" s="14">
        <f t="shared" si="15"/>
        <v>8588315775736</v>
      </c>
      <c r="K138" s="14">
        <f t="shared" si="16"/>
        <v>64261478090986</v>
      </c>
      <c r="L138" s="14">
        <f t="shared" si="17"/>
        <v>23870404962472</v>
      </c>
      <c r="M138" s="26">
        <f t="shared" si="18"/>
        <v>2.6920983616329539</v>
      </c>
    </row>
    <row r="139" spans="1:13" x14ac:dyDescent="0.25">
      <c r="A139" s="1">
        <v>28</v>
      </c>
      <c r="B139" s="1" t="s">
        <v>31</v>
      </c>
      <c r="C139" s="3">
        <v>2019</v>
      </c>
      <c r="D139" s="24">
        <v>1585</v>
      </c>
      <c r="E139" s="14">
        <v>6199897354</v>
      </c>
      <c r="F139" s="25">
        <f t="shared" si="13"/>
        <v>9826837306090</v>
      </c>
      <c r="G139" s="14">
        <f>'X2 (Profitabilitas)'!E139</f>
        <v>56130526187076</v>
      </c>
      <c r="H139" s="14">
        <v>41118567863618</v>
      </c>
      <c r="I139" s="14">
        <f t="shared" si="14"/>
        <v>15011958323458</v>
      </c>
      <c r="J139" s="14">
        <f t="shared" si="15"/>
        <v>41118567863618</v>
      </c>
      <c r="K139" s="14">
        <f t="shared" si="16"/>
        <v>50945405169708</v>
      </c>
      <c r="L139" s="14">
        <f t="shared" si="17"/>
        <v>56130526187076</v>
      </c>
      <c r="M139" s="26">
        <f t="shared" si="18"/>
        <v>0.90762386584286348</v>
      </c>
    </row>
    <row r="140" spans="1:13" x14ac:dyDescent="0.25">
      <c r="A140" s="1"/>
      <c r="B140" s="1"/>
      <c r="C140" s="3">
        <v>2020</v>
      </c>
      <c r="D140" s="24">
        <v>1865</v>
      </c>
      <c r="E140" s="14">
        <v>6185341454</v>
      </c>
      <c r="F140" s="25">
        <f t="shared" si="13"/>
        <v>11535661811710</v>
      </c>
      <c r="G140" s="14">
        <f>'X2 (Profitabilitas)'!E140</f>
        <v>53472450650976</v>
      </c>
      <c r="H140" s="14">
        <v>39465460560026</v>
      </c>
      <c r="I140" s="14">
        <f t="shared" si="14"/>
        <v>14006990090950</v>
      </c>
      <c r="J140" s="14">
        <f t="shared" si="15"/>
        <v>39465460560026</v>
      </c>
      <c r="K140" s="14">
        <f t="shared" si="16"/>
        <v>51001122371736</v>
      </c>
      <c r="L140" s="14">
        <f t="shared" si="17"/>
        <v>53472450650976</v>
      </c>
      <c r="M140" s="26">
        <f t="shared" si="18"/>
        <v>0.95378314909539508</v>
      </c>
    </row>
    <row r="141" spans="1:13" x14ac:dyDescent="0.25">
      <c r="A141" s="1"/>
      <c r="B141" s="1"/>
      <c r="C141" s="3">
        <v>2021</v>
      </c>
      <c r="D141" s="24">
        <v>990</v>
      </c>
      <c r="E141" s="14">
        <v>6185341454</v>
      </c>
      <c r="F141" s="25">
        <f t="shared" si="13"/>
        <v>6123488039460</v>
      </c>
      <c r="G141" s="14">
        <f>'X2 (Profitabilitas)'!E141</f>
        <v>55573843735084</v>
      </c>
      <c r="H141" s="14">
        <v>41243694054027</v>
      </c>
      <c r="I141" s="14">
        <f t="shared" si="14"/>
        <v>14330149681057</v>
      </c>
      <c r="J141" s="14">
        <f t="shared" si="15"/>
        <v>41243694054027</v>
      </c>
      <c r="K141" s="14">
        <f t="shared" si="16"/>
        <v>47367182093487</v>
      </c>
      <c r="L141" s="14">
        <f t="shared" si="17"/>
        <v>55573843735084</v>
      </c>
      <c r="M141" s="26">
        <f t="shared" si="18"/>
        <v>0.85232870195703059</v>
      </c>
    </row>
    <row r="142" spans="1:13" x14ac:dyDescent="0.25">
      <c r="A142" s="1"/>
      <c r="B142" s="1"/>
      <c r="C142" s="3">
        <v>2022</v>
      </c>
      <c r="D142" s="24">
        <v>715</v>
      </c>
      <c r="E142" s="14">
        <v>6185341454</v>
      </c>
      <c r="F142" s="25">
        <f t="shared" si="13"/>
        <v>4422519139610</v>
      </c>
      <c r="G142" s="14">
        <f>'X2 (Profitabilitas)'!E142</f>
        <v>57612383140536</v>
      </c>
      <c r="H142" s="14">
        <v>42791330842175</v>
      </c>
      <c r="I142" s="14">
        <f t="shared" si="14"/>
        <v>14821052298361</v>
      </c>
      <c r="J142" s="14">
        <f t="shared" si="15"/>
        <v>42791330842175</v>
      </c>
      <c r="K142" s="14">
        <f t="shared" si="16"/>
        <v>47213849981785</v>
      </c>
      <c r="L142" s="14">
        <f t="shared" si="17"/>
        <v>57612383140536</v>
      </c>
      <c r="M142" s="26">
        <f t="shared" si="18"/>
        <v>0.81950871337182019</v>
      </c>
    </row>
    <row r="143" spans="1:13" x14ac:dyDescent="0.25">
      <c r="A143" s="1"/>
      <c r="B143" s="1"/>
      <c r="C143" s="3">
        <v>2023</v>
      </c>
      <c r="D143" s="24">
        <v>428</v>
      </c>
      <c r="E143" s="14">
        <v>6185341454</v>
      </c>
      <c r="F143" s="25">
        <f t="shared" si="13"/>
        <v>2647326142312</v>
      </c>
      <c r="G143" s="14">
        <f>'X2 (Profitabilitas)'!E143</f>
        <v>56525042574560</v>
      </c>
      <c r="H143" s="14">
        <v>41381651241880</v>
      </c>
      <c r="I143" s="14">
        <f t="shared" si="14"/>
        <v>15143391332680</v>
      </c>
      <c r="J143" s="14">
        <f t="shared" si="15"/>
        <v>41381651241880</v>
      </c>
      <c r="K143" s="14">
        <f t="shared" si="16"/>
        <v>44028977384192</v>
      </c>
      <c r="L143" s="14">
        <f t="shared" si="17"/>
        <v>56525042574560</v>
      </c>
      <c r="M143" s="26">
        <f t="shared" si="18"/>
        <v>0.77892869034313561</v>
      </c>
    </row>
    <row r="144" spans="1:13" x14ac:dyDescent="0.25">
      <c r="A144" s="1">
        <v>29</v>
      </c>
      <c r="B144" s="1" t="s">
        <v>32</v>
      </c>
      <c r="C144" s="3">
        <v>2019</v>
      </c>
      <c r="D144" s="24">
        <v>1065</v>
      </c>
      <c r="E144" s="14">
        <v>6742818900</v>
      </c>
      <c r="F144" s="25">
        <f t="shared" si="13"/>
        <v>7181102128500</v>
      </c>
      <c r="G144" s="14">
        <f>'X2 (Profitabilitas)'!E144</f>
        <v>5649823000000</v>
      </c>
      <c r="H144" s="14">
        <v>1480893000000</v>
      </c>
      <c r="I144" s="14">
        <f t="shared" si="14"/>
        <v>4168930000000</v>
      </c>
      <c r="J144" s="14">
        <f t="shared" si="15"/>
        <v>1480893000000</v>
      </c>
      <c r="K144" s="14">
        <f t="shared" si="16"/>
        <v>8661995128500</v>
      </c>
      <c r="L144" s="14">
        <f t="shared" si="17"/>
        <v>5649823000000</v>
      </c>
      <c r="M144" s="26">
        <f t="shared" si="18"/>
        <v>1.533144512403309</v>
      </c>
    </row>
    <row r="145" spans="1:13" x14ac:dyDescent="0.25">
      <c r="A145" s="1"/>
      <c r="B145" s="1"/>
      <c r="C145" s="3">
        <v>2020</v>
      </c>
      <c r="D145" s="24">
        <v>775</v>
      </c>
      <c r="E145" s="14">
        <v>6735484400</v>
      </c>
      <c r="F145" s="25">
        <f t="shared" si="13"/>
        <v>5220000410000</v>
      </c>
      <c r="G145" s="14">
        <f>'X2 (Profitabilitas)'!E145</f>
        <v>5285218000000</v>
      </c>
      <c r="H145" s="14">
        <v>1566474000000</v>
      </c>
      <c r="I145" s="14">
        <f t="shared" si="14"/>
        <v>3718744000000</v>
      </c>
      <c r="J145" s="14">
        <f t="shared" si="15"/>
        <v>1566474000000</v>
      </c>
      <c r="K145" s="14">
        <f t="shared" si="16"/>
        <v>6786474410000</v>
      </c>
      <c r="L145" s="14">
        <f t="shared" si="17"/>
        <v>5285218000000</v>
      </c>
      <c r="M145" s="26">
        <f t="shared" si="18"/>
        <v>1.2840481527914269</v>
      </c>
    </row>
    <row r="146" spans="1:13" x14ac:dyDescent="0.25">
      <c r="A146" s="1"/>
      <c r="B146" s="1"/>
      <c r="C146" s="3">
        <v>2021</v>
      </c>
      <c r="D146" s="24">
        <v>655</v>
      </c>
      <c r="E146" s="14">
        <v>6330041300</v>
      </c>
      <c r="F146" s="25">
        <f t="shared" si="13"/>
        <v>4146177051500</v>
      </c>
      <c r="G146" s="14">
        <f>'X2 (Profitabilitas)'!E146</f>
        <v>5077856000000</v>
      </c>
      <c r="H146" s="14">
        <v>1454231000000</v>
      </c>
      <c r="I146" s="14">
        <f t="shared" si="14"/>
        <v>3623625000000</v>
      </c>
      <c r="J146" s="14">
        <f t="shared" si="15"/>
        <v>1454231000000</v>
      </c>
      <c r="K146" s="14">
        <f t="shared" si="16"/>
        <v>5600408051500</v>
      </c>
      <c r="L146" s="14">
        <f t="shared" si="17"/>
        <v>5077856000000</v>
      </c>
      <c r="M146" s="26">
        <f t="shared" si="18"/>
        <v>1.1029080091085686</v>
      </c>
    </row>
    <row r="147" spans="1:13" x14ac:dyDescent="0.25">
      <c r="A147" s="1"/>
      <c r="B147" s="1"/>
      <c r="C147" s="3">
        <v>2022</v>
      </c>
      <c r="D147" s="24">
        <v>570</v>
      </c>
      <c r="E147" s="14">
        <v>6219604000</v>
      </c>
      <c r="F147" s="25">
        <f t="shared" si="13"/>
        <v>3545174280000</v>
      </c>
      <c r="G147" s="14">
        <f>'X2 (Profitabilitas)'!E147</f>
        <v>5235114000000</v>
      </c>
      <c r="H147" s="14">
        <v>1506638000000</v>
      </c>
      <c r="I147" s="14">
        <f t="shared" si="14"/>
        <v>3728476000000</v>
      </c>
      <c r="J147" s="14">
        <f t="shared" si="15"/>
        <v>1506638000000</v>
      </c>
      <c r="K147" s="14">
        <f t="shared" si="16"/>
        <v>5051812280000</v>
      </c>
      <c r="L147" s="14">
        <f t="shared" si="17"/>
        <v>5235114000000</v>
      </c>
      <c r="M147" s="26">
        <f t="shared" si="18"/>
        <v>0.9649861072748368</v>
      </c>
    </row>
    <row r="148" spans="1:13" x14ac:dyDescent="0.25">
      <c r="A148" s="1"/>
      <c r="B148" s="1"/>
      <c r="C148" s="3">
        <v>2023</v>
      </c>
      <c r="D148" s="24">
        <v>515</v>
      </c>
      <c r="E148" s="14">
        <v>5969879600</v>
      </c>
      <c r="F148" s="25">
        <f t="shared" si="13"/>
        <v>3074487994000</v>
      </c>
      <c r="G148" s="14">
        <f>'X2 (Profitabilitas)'!E148</f>
        <v>4894919000000</v>
      </c>
      <c r="H148" s="14">
        <v>1317460000000</v>
      </c>
      <c r="I148" s="14">
        <f t="shared" si="14"/>
        <v>3577459000000</v>
      </c>
      <c r="J148" s="14">
        <f t="shared" si="15"/>
        <v>1317460000000</v>
      </c>
      <c r="K148" s="14">
        <f t="shared" si="16"/>
        <v>4391947994000</v>
      </c>
      <c r="L148" s="14">
        <f t="shared" si="17"/>
        <v>4894919000000</v>
      </c>
      <c r="M148" s="26">
        <f t="shared" si="18"/>
        <v>0.89724630662938443</v>
      </c>
    </row>
    <row r="149" spans="1:13" x14ac:dyDescent="0.25">
      <c r="A149" s="1">
        <v>30</v>
      </c>
      <c r="B149" s="1" t="s">
        <v>33</v>
      </c>
      <c r="C149" s="3">
        <v>2019</v>
      </c>
      <c r="D149" s="24">
        <v>1410</v>
      </c>
      <c r="E149" s="14">
        <v>14726551367</v>
      </c>
      <c r="F149" s="25">
        <f t="shared" si="13"/>
        <v>20764437427470</v>
      </c>
      <c r="G149" s="14">
        <f>'X2 (Profitabilitas)'!E149</f>
        <v>6716724073000</v>
      </c>
      <c r="H149" s="14">
        <v>1228125546000</v>
      </c>
      <c r="I149" s="14">
        <f t="shared" si="14"/>
        <v>5488598527000</v>
      </c>
      <c r="J149" s="14">
        <f t="shared" si="15"/>
        <v>1228125546000</v>
      </c>
      <c r="K149" s="14">
        <f t="shared" si="16"/>
        <v>21992562973470</v>
      </c>
      <c r="L149" s="14">
        <f t="shared" si="17"/>
        <v>6716724073000</v>
      </c>
      <c r="M149" s="26">
        <f t="shared" si="18"/>
        <v>3.2742990086307211</v>
      </c>
    </row>
    <row r="150" spans="1:13" x14ac:dyDescent="0.25">
      <c r="A150" s="1"/>
      <c r="B150" s="1"/>
      <c r="C150" s="3">
        <v>2020</v>
      </c>
      <c r="D150" s="24">
        <v>2290</v>
      </c>
      <c r="E150" s="14">
        <v>12650680377</v>
      </c>
      <c r="F150" s="25">
        <f t="shared" si="13"/>
        <v>28970058063330</v>
      </c>
      <c r="G150" s="14">
        <f>'X2 (Profitabilitas)'!E150</f>
        <v>6766903494000</v>
      </c>
      <c r="H150" s="14">
        <v>2870316946000</v>
      </c>
      <c r="I150" s="14">
        <f t="shared" si="14"/>
        <v>3896586548000</v>
      </c>
      <c r="J150" s="14">
        <f t="shared" si="15"/>
        <v>2870316946000</v>
      </c>
      <c r="K150" s="14">
        <f t="shared" si="16"/>
        <v>31840375009330</v>
      </c>
      <c r="L150" s="14">
        <f t="shared" si="17"/>
        <v>6766903494000</v>
      </c>
      <c r="M150" s="26">
        <f t="shared" si="18"/>
        <v>4.7053094576510297</v>
      </c>
    </row>
    <row r="151" spans="1:13" x14ac:dyDescent="0.25">
      <c r="A151" s="1"/>
      <c r="B151" s="1"/>
      <c r="C151" s="3">
        <v>2021</v>
      </c>
      <c r="D151" s="24">
        <v>326</v>
      </c>
      <c r="E151" s="14">
        <v>63207375385</v>
      </c>
      <c r="F151" s="25">
        <f t="shared" si="13"/>
        <v>20605604375510</v>
      </c>
      <c r="G151" s="14">
        <f>'X2 (Profitabilitas)'!E151</f>
        <v>9913440970000</v>
      </c>
      <c r="H151" s="14">
        <v>2452264250000</v>
      </c>
      <c r="I151" s="14">
        <f t="shared" si="14"/>
        <v>7461176720000</v>
      </c>
      <c r="J151" s="14">
        <f t="shared" si="15"/>
        <v>2452264250000</v>
      </c>
      <c r="K151" s="14">
        <f t="shared" si="16"/>
        <v>23057868625510</v>
      </c>
      <c r="L151" s="14">
        <f t="shared" si="17"/>
        <v>9913440970000</v>
      </c>
      <c r="M151" s="26">
        <f t="shared" si="18"/>
        <v>2.3259197987144518</v>
      </c>
    </row>
    <row r="152" spans="1:13" x14ac:dyDescent="0.25">
      <c r="A152" s="1"/>
      <c r="B152" s="1"/>
      <c r="C152" s="3">
        <v>2022</v>
      </c>
      <c r="D152" s="24">
        <v>206</v>
      </c>
      <c r="E152" s="14">
        <v>63207375385</v>
      </c>
      <c r="F152" s="25">
        <f t="shared" si="13"/>
        <v>13020719329310</v>
      </c>
      <c r="G152" s="14">
        <f>'X2 (Profitabilitas)'!E152</f>
        <v>10959097127000</v>
      </c>
      <c r="H152" s="14">
        <v>2249801234000</v>
      </c>
      <c r="I152" s="14">
        <f t="shared" si="14"/>
        <v>8709295893000</v>
      </c>
      <c r="J152" s="14">
        <f t="shared" si="15"/>
        <v>2249801234000</v>
      </c>
      <c r="K152" s="14">
        <f t="shared" si="16"/>
        <v>15270520563310</v>
      </c>
      <c r="L152" s="14">
        <f t="shared" si="17"/>
        <v>10959097127000</v>
      </c>
      <c r="M152" s="26">
        <f t="shared" si="18"/>
        <v>1.3934104594883019</v>
      </c>
    </row>
    <row r="153" spans="1:13" x14ac:dyDescent="0.25">
      <c r="A153" s="1"/>
      <c r="B153" s="1"/>
      <c r="C153" s="3">
        <v>2023</v>
      </c>
      <c r="D153" s="24">
        <v>170</v>
      </c>
      <c r="E153" s="14">
        <v>63369364485</v>
      </c>
      <c r="F153" s="25">
        <f t="shared" si="13"/>
        <v>10772791962450</v>
      </c>
      <c r="G153" s="14">
        <f>'X2 (Profitabilitas)'!E153</f>
        <v>11052506174000</v>
      </c>
      <c r="H153" s="14">
        <v>2569934269000</v>
      </c>
      <c r="I153" s="14">
        <f t="shared" si="14"/>
        <v>8482571905000</v>
      </c>
      <c r="J153" s="14">
        <f t="shared" si="15"/>
        <v>2569934269000</v>
      </c>
      <c r="K153" s="14">
        <f t="shared" si="16"/>
        <v>13342726231450</v>
      </c>
      <c r="L153" s="14">
        <f t="shared" si="17"/>
        <v>11052506174000</v>
      </c>
      <c r="M153" s="26">
        <f t="shared" si="18"/>
        <v>1.2072127372195034</v>
      </c>
    </row>
    <row r="154" spans="1:13" x14ac:dyDescent="0.25">
      <c r="A154" s="1">
        <v>31</v>
      </c>
      <c r="B154" s="1" t="s">
        <v>34</v>
      </c>
      <c r="C154" s="3">
        <v>2019</v>
      </c>
      <c r="D154" s="24">
        <v>6950</v>
      </c>
      <c r="E154" s="14">
        <v>1625765625</v>
      </c>
      <c r="F154" s="25">
        <f t="shared" si="13"/>
        <v>11299071093750</v>
      </c>
      <c r="G154" s="14">
        <f>'X2 (Profitabilitas)'!E154</f>
        <v>7741782000000</v>
      </c>
      <c r="H154" s="14">
        <v>1754101000000</v>
      </c>
      <c r="I154" s="14">
        <f t="shared" si="14"/>
        <v>5987681000000</v>
      </c>
      <c r="J154" s="14">
        <f t="shared" si="15"/>
        <v>1754101000000</v>
      </c>
      <c r="K154" s="14">
        <f t="shared" si="16"/>
        <v>13053172093750</v>
      </c>
      <c r="L154" s="14">
        <f t="shared" si="17"/>
        <v>7741782000000</v>
      </c>
      <c r="M154" s="26">
        <f t="shared" si="18"/>
        <v>1.6860681550772161</v>
      </c>
    </row>
    <row r="155" spans="1:13" x14ac:dyDescent="0.25">
      <c r="A155" s="1"/>
      <c r="B155" s="1"/>
      <c r="C155" s="3">
        <v>2020</v>
      </c>
      <c r="D155" s="24">
        <v>5500</v>
      </c>
      <c r="E155" s="14">
        <v>1625765625</v>
      </c>
      <c r="F155" s="25">
        <f t="shared" si="13"/>
        <v>8941710937500</v>
      </c>
      <c r="G155" s="14">
        <f>'X2 (Profitabilitas)'!E155</f>
        <v>8427782000000</v>
      </c>
      <c r="H155" s="14">
        <v>2409411000000</v>
      </c>
      <c r="I155" s="14">
        <f t="shared" si="14"/>
        <v>6018371000000</v>
      </c>
      <c r="J155" s="14">
        <f t="shared" si="15"/>
        <v>2409411000000</v>
      </c>
      <c r="K155" s="14">
        <f t="shared" si="16"/>
        <v>11351121937500</v>
      </c>
      <c r="L155" s="14">
        <f t="shared" si="17"/>
        <v>8427782000000</v>
      </c>
      <c r="M155" s="26">
        <f t="shared" si="18"/>
        <v>1.3468694298808392</v>
      </c>
    </row>
    <row r="156" spans="1:13" x14ac:dyDescent="0.25">
      <c r="A156" s="1"/>
      <c r="B156" s="1"/>
      <c r="C156" s="3">
        <v>2021</v>
      </c>
      <c r="D156" s="24">
        <v>8575</v>
      </c>
      <c r="E156" s="14">
        <v>1625765625</v>
      </c>
      <c r="F156" s="25">
        <f t="shared" si="13"/>
        <v>13940940234375</v>
      </c>
      <c r="G156" s="14">
        <f>'X2 (Profitabilitas)'!E156</f>
        <v>9304325000000</v>
      </c>
      <c r="H156" s="14">
        <v>2780383000000</v>
      </c>
      <c r="I156" s="14">
        <f t="shared" si="14"/>
        <v>6523942000000</v>
      </c>
      <c r="J156" s="14">
        <f t="shared" si="15"/>
        <v>2780383000000</v>
      </c>
      <c r="K156" s="14">
        <f t="shared" si="16"/>
        <v>16721323234375</v>
      </c>
      <c r="L156" s="14">
        <f t="shared" si="17"/>
        <v>9304325000000</v>
      </c>
      <c r="M156" s="26">
        <f t="shared" si="18"/>
        <v>1.7971559714836918</v>
      </c>
    </row>
    <row r="157" spans="1:13" x14ac:dyDescent="0.25">
      <c r="A157" s="1"/>
      <c r="B157" s="1"/>
      <c r="C157" s="3">
        <v>2022</v>
      </c>
      <c r="D157" s="24">
        <v>1260</v>
      </c>
      <c r="E157" s="14">
        <v>13006125000</v>
      </c>
      <c r="F157" s="25">
        <f t="shared" si="13"/>
        <v>16387717500000</v>
      </c>
      <c r="G157" s="14">
        <f>'X2 (Profitabilitas)'!E157</f>
        <v>9665602000000</v>
      </c>
      <c r="H157" s="14">
        <v>2614083000000</v>
      </c>
      <c r="I157" s="14">
        <f t="shared" si="14"/>
        <v>7051519000000</v>
      </c>
      <c r="J157" s="14">
        <f t="shared" si="15"/>
        <v>2614083000000</v>
      </c>
      <c r="K157" s="14">
        <f t="shared" si="16"/>
        <v>19001800500000</v>
      </c>
      <c r="L157" s="14">
        <f t="shared" si="17"/>
        <v>9665602000000</v>
      </c>
      <c r="M157" s="26">
        <f t="shared" si="18"/>
        <v>1.9659200223638424</v>
      </c>
    </row>
    <row r="158" spans="1:13" x14ac:dyDescent="0.25">
      <c r="A158" s="1"/>
      <c r="B158" s="1"/>
      <c r="C158" s="3">
        <v>2023</v>
      </c>
      <c r="D158" s="24">
        <v>2180</v>
      </c>
      <c r="E158" s="14">
        <v>13006125000</v>
      </c>
      <c r="F158" s="25">
        <f t="shared" si="13"/>
        <v>28353352500000</v>
      </c>
      <c r="G158" s="14">
        <f>'X2 (Profitabilitas)'!E158</f>
        <v>10982602000000</v>
      </c>
      <c r="H158" s="14">
        <v>2934426000000</v>
      </c>
      <c r="I158" s="14">
        <f t="shared" si="14"/>
        <v>8048176000000</v>
      </c>
      <c r="J158" s="14">
        <f t="shared" si="15"/>
        <v>2934426000000</v>
      </c>
      <c r="K158" s="14">
        <f t="shared" si="16"/>
        <v>31287778500000</v>
      </c>
      <c r="L158" s="14">
        <f t="shared" si="17"/>
        <v>10982602000000</v>
      </c>
      <c r="M158" s="26">
        <f t="shared" si="18"/>
        <v>2.8488493437165436</v>
      </c>
    </row>
    <row r="159" spans="1:13" x14ac:dyDescent="0.25">
      <c r="A159" s="1">
        <v>32</v>
      </c>
      <c r="B159" s="1" t="s">
        <v>35</v>
      </c>
      <c r="C159" s="3">
        <v>2019</v>
      </c>
      <c r="D159" s="24">
        <v>4140</v>
      </c>
      <c r="E159" s="14">
        <v>2872193366</v>
      </c>
      <c r="F159" s="25">
        <f t="shared" si="13"/>
        <v>11890880535240</v>
      </c>
      <c r="G159" s="14">
        <f>'X2 (Profitabilitas)'!E159</f>
        <v>27787527000000</v>
      </c>
      <c r="H159" s="14">
        <v>16854470000000</v>
      </c>
      <c r="I159" s="14">
        <f t="shared" si="14"/>
        <v>10933057000000</v>
      </c>
      <c r="J159" s="14">
        <f t="shared" si="15"/>
        <v>16854470000000</v>
      </c>
      <c r="K159" s="14">
        <f t="shared" si="16"/>
        <v>28745350535240</v>
      </c>
      <c r="L159" s="14">
        <f t="shared" si="17"/>
        <v>27787527000000</v>
      </c>
      <c r="M159" s="26">
        <f t="shared" si="18"/>
        <v>1.0344695494219402</v>
      </c>
    </row>
    <row r="160" spans="1:13" x14ac:dyDescent="0.25">
      <c r="A160" s="1"/>
      <c r="B160" s="1"/>
      <c r="C160" s="3">
        <v>2020</v>
      </c>
      <c r="D160" s="24">
        <v>4150</v>
      </c>
      <c r="E160" s="14">
        <v>2872193366</v>
      </c>
      <c r="F160" s="25">
        <f t="shared" si="13"/>
        <v>11919602468900</v>
      </c>
      <c r="G160" s="14">
        <f>'X2 (Profitabilitas)'!E160</f>
        <v>35026171000000</v>
      </c>
      <c r="H160" s="14">
        <v>22502490000000</v>
      </c>
      <c r="I160" s="14">
        <f t="shared" si="14"/>
        <v>12523681000000</v>
      </c>
      <c r="J160" s="14">
        <f t="shared" si="15"/>
        <v>22502490000000</v>
      </c>
      <c r="K160" s="14">
        <f t="shared" si="16"/>
        <v>34422092468900</v>
      </c>
      <c r="L160" s="14">
        <f t="shared" si="17"/>
        <v>35026171000000</v>
      </c>
      <c r="M160" s="26">
        <f t="shared" si="18"/>
        <v>0.98275350933734662</v>
      </c>
    </row>
    <row r="161" spans="1:13" x14ac:dyDescent="0.25">
      <c r="A161" s="1"/>
      <c r="B161" s="1"/>
      <c r="C161" s="3">
        <v>2021</v>
      </c>
      <c r="D161" s="24">
        <v>4360</v>
      </c>
      <c r="E161" s="14">
        <v>2872193366</v>
      </c>
      <c r="F161" s="25">
        <f t="shared" si="13"/>
        <v>12522763075760</v>
      </c>
      <c r="G161" s="14">
        <f>'X2 (Profitabilitas)'!E161</f>
        <v>40345003000000</v>
      </c>
      <c r="H161" s="14">
        <v>25927174000000</v>
      </c>
      <c r="I161" s="14">
        <f t="shared" si="14"/>
        <v>14417829000000</v>
      </c>
      <c r="J161" s="14">
        <f t="shared" si="15"/>
        <v>25927174000000</v>
      </c>
      <c r="K161" s="14">
        <f t="shared" si="16"/>
        <v>38449937075760</v>
      </c>
      <c r="L161" s="14">
        <f t="shared" si="17"/>
        <v>40345003000000</v>
      </c>
      <c r="M161" s="26">
        <f t="shared" si="18"/>
        <v>0.95302848473601554</v>
      </c>
    </row>
    <row r="162" spans="1:13" x14ac:dyDescent="0.25">
      <c r="A162" s="1"/>
      <c r="B162" s="1"/>
      <c r="C162" s="3">
        <v>2022</v>
      </c>
      <c r="D162" s="24">
        <v>4950</v>
      </c>
      <c r="E162" s="14">
        <v>2872193366</v>
      </c>
      <c r="F162" s="25">
        <f t="shared" si="13"/>
        <v>14217357161700</v>
      </c>
      <c r="G162" s="14">
        <f>'X2 (Profitabilitas)'!E162</f>
        <v>42600814000000</v>
      </c>
      <c r="H162" s="14">
        <v>23353011000000</v>
      </c>
      <c r="I162" s="14">
        <f t="shared" si="14"/>
        <v>19247803000000</v>
      </c>
      <c r="J162" s="14">
        <f t="shared" si="15"/>
        <v>23353011000000</v>
      </c>
      <c r="K162" s="14">
        <f t="shared" si="16"/>
        <v>37570368161700</v>
      </c>
      <c r="L162" s="14">
        <f t="shared" si="17"/>
        <v>42600814000000</v>
      </c>
      <c r="M162" s="26">
        <f t="shared" si="18"/>
        <v>0.8819166732753041</v>
      </c>
    </row>
    <row r="163" spans="1:13" x14ac:dyDescent="0.25">
      <c r="A163" s="1"/>
      <c r="B163" s="1"/>
      <c r="C163" s="3">
        <v>2023</v>
      </c>
      <c r="D163" s="24">
        <v>4000</v>
      </c>
      <c r="E163" s="14">
        <v>2872193366</v>
      </c>
      <c r="F163" s="25">
        <f t="shared" si="13"/>
        <v>11488773464000</v>
      </c>
      <c r="G163" s="14">
        <f>'X2 (Profitabilitas)'!E163</f>
        <v>39716363000000</v>
      </c>
      <c r="H163" s="14">
        <v>20644500000000</v>
      </c>
      <c r="I163" s="14">
        <f t="shared" si="14"/>
        <v>19071863000000</v>
      </c>
      <c r="J163" s="14">
        <f t="shared" si="15"/>
        <v>20644500000000</v>
      </c>
      <c r="K163" s="14">
        <f t="shared" si="16"/>
        <v>32133273464000</v>
      </c>
      <c r="L163" s="14">
        <f t="shared" si="17"/>
        <v>39716363000000</v>
      </c>
      <c r="M163" s="26">
        <f t="shared" si="18"/>
        <v>0.80906888337182337</v>
      </c>
    </row>
    <row r="164" spans="1:13" x14ac:dyDescent="0.25">
      <c r="A164" s="1">
        <v>33</v>
      </c>
      <c r="B164" s="1" t="s">
        <v>36</v>
      </c>
      <c r="C164" s="3">
        <v>2019</v>
      </c>
      <c r="D164" s="24">
        <v>1180</v>
      </c>
      <c r="E164" s="14">
        <v>7662900000</v>
      </c>
      <c r="F164" s="25">
        <f t="shared" si="13"/>
        <v>9042222000000</v>
      </c>
      <c r="G164" s="14">
        <f>'X2 (Profitabilitas)'!E164</f>
        <v>19567498000000</v>
      </c>
      <c r="H164" s="14">
        <v>12584886000000</v>
      </c>
      <c r="I164" s="14">
        <f t="shared" si="14"/>
        <v>6982612000000</v>
      </c>
      <c r="J164" s="14">
        <f t="shared" si="15"/>
        <v>12584886000000</v>
      </c>
      <c r="K164" s="14">
        <f t="shared" si="16"/>
        <v>21627108000000</v>
      </c>
      <c r="L164" s="14">
        <f t="shared" si="17"/>
        <v>19567498000000</v>
      </c>
      <c r="M164" s="26">
        <f t="shared" si="18"/>
        <v>1.105256686368385</v>
      </c>
    </row>
    <row r="165" spans="1:13" x14ac:dyDescent="0.25">
      <c r="A165" s="1"/>
      <c r="B165" s="1"/>
      <c r="C165" s="3">
        <v>2020</v>
      </c>
      <c r="D165" s="24">
        <v>1440</v>
      </c>
      <c r="E165" s="14">
        <v>7662900000</v>
      </c>
      <c r="F165" s="25">
        <f t="shared" si="13"/>
        <v>11034576000000</v>
      </c>
      <c r="G165" s="14">
        <f>'X2 (Profitabilitas)'!E165</f>
        <v>20738125000000</v>
      </c>
      <c r="H165" s="14">
        <v>13171946000000</v>
      </c>
      <c r="I165" s="14">
        <f t="shared" si="14"/>
        <v>7566179000000</v>
      </c>
      <c r="J165" s="14">
        <f t="shared" si="15"/>
        <v>13171946000000</v>
      </c>
      <c r="K165" s="14">
        <f t="shared" si="16"/>
        <v>24206522000000</v>
      </c>
      <c r="L165" s="14">
        <f t="shared" si="17"/>
        <v>20738125000000</v>
      </c>
      <c r="M165" s="26">
        <f t="shared" si="18"/>
        <v>1.1672473765106537</v>
      </c>
    </row>
    <row r="166" spans="1:13" x14ac:dyDescent="0.25">
      <c r="A166" s="1"/>
      <c r="B166" s="1"/>
      <c r="C166" s="3">
        <v>2021</v>
      </c>
      <c r="D166" s="24">
        <v>1690</v>
      </c>
      <c r="E166" s="14">
        <v>9019381973</v>
      </c>
      <c r="F166" s="25">
        <f t="shared" si="13"/>
        <v>15242755534370</v>
      </c>
      <c r="G166" s="14">
        <f>'X2 (Profitabilitas)'!E166</f>
        <v>21491023000000</v>
      </c>
      <c r="H166" s="14">
        <v>10291951000000</v>
      </c>
      <c r="I166" s="14">
        <f t="shared" si="14"/>
        <v>11199072000000</v>
      </c>
      <c r="J166" s="14">
        <f t="shared" si="15"/>
        <v>10291951000000</v>
      </c>
      <c r="K166" s="14">
        <f t="shared" si="16"/>
        <v>25534706534370</v>
      </c>
      <c r="L166" s="14">
        <f t="shared" si="17"/>
        <v>21491023000000</v>
      </c>
      <c r="M166" s="26">
        <f t="shared" si="18"/>
        <v>1.188156865979344</v>
      </c>
    </row>
    <row r="167" spans="1:13" x14ac:dyDescent="0.25">
      <c r="A167" s="1"/>
      <c r="B167" s="1"/>
      <c r="C167" s="3">
        <v>2022</v>
      </c>
      <c r="D167" s="24">
        <v>1425</v>
      </c>
      <c r="E167" s="14">
        <v>9019381973</v>
      </c>
      <c r="F167" s="25">
        <f t="shared" si="13"/>
        <v>12852619311525</v>
      </c>
      <c r="G167" s="14">
        <f>'X2 (Profitabilitas)'!E167</f>
        <v>21378510000000</v>
      </c>
      <c r="H167" s="14">
        <v>9518472000000</v>
      </c>
      <c r="I167" s="14">
        <f t="shared" si="14"/>
        <v>11860038000000</v>
      </c>
      <c r="J167" s="14">
        <f t="shared" si="15"/>
        <v>9518472000000</v>
      </c>
      <c r="K167" s="14">
        <f t="shared" si="16"/>
        <v>22371091311525</v>
      </c>
      <c r="L167" s="14">
        <f t="shared" si="17"/>
        <v>21378510000000</v>
      </c>
      <c r="M167" s="26">
        <f t="shared" si="18"/>
        <v>1.046428928467185</v>
      </c>
    </row>
    <row r="168" spans="1:13" x14ac:dyDescent="0.25">
      <c r="A168" s="1"/>
      <c r="B168" s="1"/>
      <c r="C168" s="3">
        <v>2023</v>
      </c>
      <c r="D168" s="24">
        <v>1345</v>
      </c>
      <c r="E168" s="14">
        <v>9019381973</v>
      </c>
      <c r="F168" s="25">
        <f t="shared" si="13"/>
        <v>12131068753685</v>
      </c>
      <c r="G168" s="14">
        <f>'X2 (Profitabilitas)'!E168</f>
        <v>22206739000000</v>
      </c>
      <c r="H168" s="14">
        <v>9702125000000</v>
      </c>
      <c r="I168" s="14">
        <f t="shared" si="14"/>
        <v>12504614000000</v>
      </c>
      <c r="J168" s="14">
        <f t="shared" si="15"/>
        <v>9702125000000</v>
      </c>
      <c r="K168" s="14">
        <f t="shared" si="16"/>
        <v>21833193753685</v>
      </c>
      <c r="L168" s="14">
        <f t="shared" si="17"/>
        <v>22206739000000</v>
      </c>
      <c r="M168" s="26">
        <f t="shared" si="18"/>
        <v>0.98317874378966674</v>
      </c>
    </row>
    <row r="169" spans="1:13" x14ac:dyDescent="0.25">
      <c r="A169" s="1">
        <v>34</v>
      </c>
      <c r="B169" s="1" t="s">
        <v>37</v>
      </c>
      <c r="C169" s="3">
        <v>2019</v>
      </c>
      <c r="D169" s="24">
        <v>1005</v>
      </c>
      <c r="E169" s="14">
        <v>16508568368</v>
      </c>
      <c r="F169" s="25">
        <f t="shared" si="13"/>
        <v>16591111209840</v>
      </c>
      <c r="G169" s="14">
        <f>'X2 (Profitabilitas)'!E169</f>
        <v>24441657276000</v>
      </c>
      <c r="H169" s="14">
        <v>14990297354000</v>
      </c>
      <c r="I169" s="14">
        <f t="shared" si="14"/>
        <v>9451359922000</v>
      </c>
      <c r="J169" s="14">
        <f t="shared" si="15"/>
        <v>14990297354000</v>
      </c>
      <c r="K169" s="14">
        <f t="shared" si="16"/>
        <v>31581408563840</v>
      </c>
      <c r="L169" s="14">
        <f t="shared" si="17"/>
        <v>24441657276000</v>
      </c>
      <c r="M169" s="26">
        <f t="shared" si="18"/>
        <v>1.2921140414995811</v>
      </c>
    </row>
    <row r="170" spans="1:13" x14ac:dyDescent="0.25">
      <c r="A170" s="1"/>
      <c r="B170" s="1"/>
      <c r="C170" s="3">
        <v>2020</v>
      </c>
      <c r="D170" s="24">
        <v>805</v>
      </c>
      <c r="E170" s="14">
        <v>16508568368</v>
      </c>
      <c r="F170" s="25">
        <f t="shared" si="13"/>
        <v>13289397536240</v>
      </c>
      <c r="G170" s="14">
        <f>'X2 (Profitabilitas)'!E170</f>
        <v>24922534224000</v>
      </c>
      <c r="H170" s="14">
        <v>15836845684000</v>
      </c>
      <c r="I170" s="14">
        <f t="shared" si="14"/>
        <v>9085688540000</v>
      </c>
      <c r="J170" s="14">
        <f t="shared" si="15"/>
        <v>15836845684000</v>
      </c>
      <c r="K170" s="14">
        <f t="shared" si="16"/>
        <v>29126243220240</v>
      </c>
      <c r="L170" s="14">
        <f t="shared" si="17"/>
        <v>24922534224000</v>
      </c>
      <c r="M170" s="26">
        <f t="shared" si="18"/>
        <v>1.1686710090738643</v>
      </c>
    </row>
    <row r="171" spans="1:13" x14ac:dyDescent="0.25">
      <c r="A171" s="1"/>
      <c r="B171" s="1"/>
      <c r="C171" s="3">
        <v>2021</v>
      </c>
      <c r="D171" s="24">
        <v>835</v>
      </c>
      <c r="E171" s="14">
        <v>16508568368</v>
      </c>
      <c r="F171" s="25">
        <f t="shared" si="13"/>
        <v>13784654587280</v>
      </c>
      <c r="G171" s="14">
        <f>'X2 (Profitabilitas)'!E171</f>
        <v>26049716678000</v>
      </c>
      <c r="H171" s="14">
        <v>14819493511000</v>
      </c>
      <c r="I171" s="14">
        <f t="shared" si="14"/>
        <v>11230223167000</v>
      </c>
      <c r="J171" s="14">
        <f t="shared" si="15"/>
        <v>14819493511000</v>
      </c>
      <c r="K171" s="14">
        <f t="shared" si="16"/>
        <v>28604148098280</v>
      </c>
      <c r="L171" s="14">
        <f t="shared" si="17"/>
        <v>26049716678000</v>
      </c>
      <c r="M171" s="26">
        <f t="shared" si="18"/>
        <v>1.0980598542339355</v>
      </c>
    </row>
    <row r="172" spans="1:13" x14ac:dyDescent="0.25">
      <c r="A172" s="1"/>
      <c r="B172" s="1"/>
      <c r="C172" s="3">
        <v>2022</v>
      </c>
      <c r="D172" s="24">
        <v>605</v>
      </c>
      <c r="E172" s="14">
        <v>16508568368</v>
      </c>
      <c r="F172" s="25">
        <f t="shared" si="13"/>
        <v>9987683862640</v>
      </c>
      <c r="G172" s="14">
        <f>'X2 (Profitabilitas)'!E172</f>
        <v>28433574878000</v>
      </c>
      <c r="H172" s="14">
        <v>16683534371000</v>
      </c>
      <c r="I172" s="14">
        <f t="shared" si="14"/>
        <v>11750040507000</v>
      </c>
      <c r="J172" s="14">
        <f t="shared" si="15"/>
        <v>16683534371000</v>
      </c>
      <c r="K172" s="14">
        <f t="shared" si="16"/>
        <v>26671218233640</v>
      </c>
      <c r="L172" s="14">
        <f t="shared" si="17"/>
        <v>28433574878000</v>
      </c>
      <c r="M172" s="26">
        <f t="shared" si="18"/>
        <v>0.93801846401932409</v>
      </c>
    </row>
    <row r="173" spans="1:13" x14ac:dyDescent="0.25">
      <c r="A173" s="1"/>
      <c r="B173" s="1"/>
      <c r="C173" s="3">
        <v>2023</v>
      </c>
      <c r="D173" s="24">
        <v>575</v>
      </c>
      <c r="E173" s="14">
        <v>16508568368</v>
      </c>
      <c r="F173" s="25">
        <f t="shared" si="13"/>
        <v>9492426811600</v>
      </c>
      <c r="G173" s="14">
        <f>'X2 (Profitabilitas)'!E173</f>
        <v>31168375086000</v>
      </c>
      <c r="H173" s="14">
        <v>18865313214000</v>
      </c>
      <c r="I173" s="14">
        <f t="shared" si="14"/>
        <v>12303061872000</v>
      </c>
      <c r="J173" s="14">
        <f t="shared" si="15"/>
        <v>18865313214000</v>
      </c>
      <c r="K173" s="14">
        <f t="shared" si="16"/>
        <v>28357740025600</v>
      </c>
      <c r="L173" s="14">
        <f t="shared" si="17"/>
        <v>31168375086000</v>
      </c>
      <c r="M173" s="26">
        <f t="shared" si="18"/>
        <v>0.90982413896634406</v>
      </c>
    </row>
    <row r="174" spans="1:13" x14ac:dyDescent="0.25">
      <c r="A174" s="1">
        <v>35</v>
      </c>
      <c r="B174" s="1" t="s">
        <v>38</v>
      </c>
      <c r="C174" s="3">
        <v>2019</v>
      </c>
      <c r="D174" s="24">
        <v>1230</v>
      </c>
      <c r="E174" s="14">
        <v>22656999445</v>
      </c>
      <c r="F174" s="25">
        <f t="shared" si="13"/>
        <v>27868109317350</v>
      </c>
      <c r="G174" s="14">
        <f>'X2 (Profitabilitas)'!E174</f>
        <v>30871710000000</v>
      </c>
      <c r="H174" s="14">
        <v>25348426000000</v>
      </c>
      <c r="I174" s="14">
        <f t="shared" si="14"/>
        <v>5523284000000</v>
      </c>
      <c r="J174" s="14">
        <f t="shared" si="15"/>
        <v>25348426000000</v>
      </c>
      <c r="K174" s="14">
        <f t="shared" si="16"/>
        <v>53216535317350</v>
      </c>
      <c r="L174" s="14">
        <f t="shared" si="17"/>
        <v>30871710000000</v>
      </c>
      <c r="M174" s="26">
        <f t="shared" si="18"/>
        <v>1.7237961654002969</v>
      </c>
    </row>
    <row r="175" spans="1:13" x14ac:dyDescent="0.25">
      <c r="A175" s="1"/>
      <c r="B175" s="1"/>
      <c r="C175" s="3">
        <v>2020</v>
      </c>
      <c r="D175" s="24">
        <v>1630</v>
      </c>
      <c r="E175" s="14">
        <v>22656999445</v>
      </c>
      <c r="F175" s="25">
        <f t="shared" si="13"/>
        <v>36930909095350</v>
      </c>
      <c r="G175" s="14">
        <f>'X2 (Profitabilitas)'!E175</f>
        <v>36521303000000</v>
      </c>
      <c r="H175" s="14">
        <v>27217465000000</v>
      </c>
      <c r="I175" s="14">
        <f t="shared" si="14"/>
        <v>9303838000000</v>
      </c>
      <c r="J175" s="14">
        <f t="shared" si="15"/>
        <v>27217465000000</v>
      </c>
      <c r="K175" s="14">
        <f t="shared" si="16"/>
        <v>64148374095350</v>
      </c>
      <c r="L175" s="14">
        <f t="shared" si="17"/>
        <v>36521303000000</v>
      </c>
      <c r="M175" s="26">
        <f t="shared" si="18"/>
        <v>1.7564645515344839</v>
      </c>
    </row>
    <row r="176" spans="1:13" x14ac:dyDescent="0.25">
      <c r="A176" s="1"/>
      <c r="B176" s="1"/>
      <c r="C176" s="3">
        <v>2021</v>
      </c>
      <c r="D176" s="24">
        <v>2950</v>
      </c>
      <c r="E176" s="14">
        <v>22656999445</v>
      </c>
      <c r="F176" s="25">
        <f t="shared" si="13"/>
        <v>66838148362750</v>
      </c>
      <c r="G176" s="14">
        <f>'X2 (Profitabilitas)'!E176</f>
        <v>41870435000000</v>
      </c>
      <c r="H176" s="14">
        <v>32081197000000</v>
      </c>
      <c r="I176" s="14">
        <f t="shared" si="14"/>
        <v>9789238000000</v>
      </c>
      <c r="J176" s="14">
        <f t="shared" si="15"/>
        <v>32081197000000</v>
      </c>
      <c r="K176" s="14">
        <f t="shared" si="16"/>
        <v>98919345362750</v>
      </c>
      <c r="L176" s="14">
        <f t="shared" si="17"/>
        <v>41870435000000</v>
      </c>
      <c r="M176" s="26">
        <f t="shared" si="18"/>
        <v>2.3625105725018143</v>
      </c>
    </row>
    <row r="177" spans="1:13" x14ac:dyDescent="0.25">
      <c r="A177" s="1"/>
      <c r="B177" s="1"/>
      <c r="C177" s="3">
        <v>2022</v>
      </c>
      <c r="D177" s="24">
        <v>2300</v>
      </c>
      <c r="E177" s="14">
        <v>22656999445</v>
      </c>
      <c r="F177" s="25">
        <f t="shared" si="13"/>
        <v>52111098723500</v>
      </c>
      <c r="G177" s="14">
        <f>'X2 (Profitabilitas)'!E177</f>
        <v>43139968000000</v>
      </c>
      <c r="H177" s="14">
        <v>32219585000000</v>
      </c>
      <c r="I177" s="14">
        <f t="shared" si="14"/>
        <v>10920383000000</v>
      </c>
      <c r="J177" s="14">
        <f t="shared" si="15"/>
        <v>32219585000000</v>
      </c>
      <c r="K177" s="14">
        <f t="shared" si="16"/>
        <v>84330683723500</v>
      </c>
      <c r="L177" s="14">
        <f t="shared" si="17"/>
        <v>43139968000000</v>
      </c>
      <c r="M177" s="26">
        <f t="shared" si="18"/>
        <v>1.9548156299860955</v>
      </c>
    </row>
    <row r="178" spans="1:13" x14ac:dyDescent="0.25">
      <c r="A178" s="1"/>
      <c r="B178" s="1"/>
      <c r="C178" s="3">
        <v>2023</v>
      </c>
      <c r="D178" s="24">
        <v>2090</v>
      </c>
      <c r="E178" s="14">
        <v>22656999445</v>
      </c>
      <c r="F178" s="25">
        <f t="shared" si="13"/>
        <v>47353128840050</v>
      </c>
      <c r="G178" s="14">
        <f>'X2 (Profitabilitas)'!E178</f>
        <v>46966466000000</v>
      </c>
      <c r="H178" s="14">
        <v>34605439000000</v>
      </c>
      <c r="I178" s="14">
        <f t="shared" si="14"/>
        <v>12361027000000</v>
      </c>
      <c r="J178" s="14">
        <f t="shared" si="15"/>
        <v>34605439000000</v>
      </c>
      <c r="K178" s="14">
        <f t="shared" si="16"/>
        <v>81958567840050</v>
      </c>
      <c r="L178" s="14">
        <f t="shared" si="17"/>
        <v>46966466000000</v>
      </c>
      <c r="M178" s="26">
        <f t="shared" si="18"/>
        <v>1.7450443863511043</v>
      </c>
    </row>
    <row r="179" spans="1:13" x14ac:dyDescent="0.25">
      <c r="A179" s="1">
        <v>36</v>
      </c>
      <c r="B179" s="1" t="s">
        <v>39</v>
      </c>
      <c r="C179" s="3">
        <v>2019</v>
      </c>
      <c r="D179" s="24">
        <v>825</v>
      </c>
      <c r="E179" s="14">
        <v>7447753454</v>
      </c>
      <c r="F179" s="25">
        <f t="shared" si="13"/>
        <v>6144396599550</v>
      </c>
      <c r="G179" s="14">
        <f>'X2 (Profitabilitas)'!E179</f>
        <v>20361278000000</v>
      </c>
      <c r="H179" s="14">
        <v>15102873000000</v>
      </c>
      <c r="I179" s="14">
        <f t="shared" si="14"/>
        <v>5258405000000</v>
      </c>
      <c r="J179" s="14">
        <f t="shared" si="15"/>
        <v>15102873000000</v>
      </c>
      <c r="K179" s="14">
        <f t="shared" si="16"/>
        <v>21247269599550</v>
      </c>
      <c r="L179" s="14">
        <f t="shared" si="17"/>
        <v>20361278000000</v>
      </c>
      <c r="M179" s="26">
        <f t="shared" si="18"/>
        <v>1.0435135554629724</v>
      </c>
    </row>
    <row r="180" spans="1:13" x14ac:dyDescent="0.25">
      <c r="A180" s="1"/>
      <c r="B180" s="1"/>
      <c r="C180" s="3">
        <v>2020</v>
      </c>
      <c r="D180" s="24">
        <v>1485</v>
      </c>
      <c r="E180" s="14">
        <v>7447753454</v>
      </c>
      <c r="F180" s="25">
        <f t="shared" si="13"/>
        <v>11059913879190</v>
      </c>
      <c r="G180" s="14">
        <f>'X2 (Profitabilitas)'!E180</f>
        <v>14517700000000</v>
      </c>
      <c r="H180" s="14">
        <v>9577564000000</v>
      </c>
      <c r="I180" s="14">
        <f t="shared" si="14"/>
        <v>4940136000000</v>
      </c>
      <c r="J180" s="14">
        <f t="shared" si="15"/>
        <v>9577564000000</v>
      </c>
      <c r="K180" s="14">
        <f t="shared" si="16"/>
        <v>20637477879190</v>
      </c>
      <c r="L180" s="14">
        <f t="shared" si="17"/>
        <v>14517700000000</v>
      </c>
      <c r="M180" s="26">
        <f t="shared" si="18"/>
        <v>1.4215390784483768</v>
      </c>
    </row>
    <row r="181" spans="1:13" x14ac:dyDescent="0.25">
      <c r="A181" s="1"/>
      <c r="B181" s="1"/>
      <c r="C181" s="3">
        <v>2021</v>
      </c>
      <c r="D181" s="24">
        <v>1455</v>
      </c>
      <c r="E181" s="14">
        <v>7447753454</v>
      </c>
      <c r="F181" s="25">
        <f t="shared" si="13"/>
        <v>10836481275570</v>
      </c>
      <c r="G181" s="14">
        <f>'X2 (Profitabilitas)'!E181</f>
        <v>14690989000000</v>
      </c>
      <c r="H181" s="14">
        <v>8382569000000</v>
      </c>
      <c r="I181" s="14">
        <f t="shared" si="14"/>
        <v>6308420000000</v>
      </c>
      <c r="J181" s="14">
        <f t="shared" si="15"/>
        <v>8382569000000</v>
      </c>
      <c r="K181" s="14">
        <f t="shared" si="16"/>
        <v>19219050275570</v>
      </c>
      <c r="L181" s="14">
        <f t="shared" si="17"/>
        <v>14690989000000</v>
      </c>
      <c r="M181" s="26">
        <f t="shared" si="18"/>
        <v>1.3082203162475992</v>
      </c>
    </row>
    <row r="182" spans="1:13" x14ac:dyDescent="0.25">
      <c r="A182" s="1"/>
      <c r="B182" s="1"/>
      <c r="C182" s="3">
        <v>2022</v>
      </c>
      <c r="D182" s="24">
        <v>1170</v>
      </c>
      <c r="E182" s="14">
        <v>7447753454</v>
      </c>
      <c r="F182" s="25">
        <f t="shared" si="13"/>
        <v>8713871541180</v>
      </c>
      <c r="G182" s="14">
        <f>'X2 (Profitabilitas)'!E182</f>
        <v>13066976000000</v>
      </c>
      <c r="H182" s="14">
        <v>6025073000000</v>
      </c>
      <c r="I182" s="14">
        <f t="shared" si="14"/>
        <v>7041903000000</v>
      </c>
      <c r="J182" s="14">
        <f t="shared" si="15"/>
        <v>6025073000000</v>
      </c>
      <c r="K182" s="14">
        <f t="shared" si="16"/>
        <v>14738944541180</v>
      </c>
      <c r="L182" s="14">
        <f t="shared" si="17"/>
        <v>13066976000000</v>
      </c>
      <c r="M182" s="26">
        <f t="shared" si="18"/>
        <v>1.1279537470016017</v>
      </c>
    </row>
    <row r="183" spans="1:13" x14ac:dyDescent="0.25">
      <c r="A183" s="1"/>
      <c r="B183" s="1"/>
      <c r="C183" s="3">
        <v>2023</v>
      </c>
      <c r="D183" s="24">
        <v>645</v>
      </c>
      <c r="E183" s="14">
        <v>7447753454</v>
      </c>
      <c r="F183" s="25">
        <f t="shared" si="13"/>
        <v>4803800977830</v>
      </c>
      <c r="G183" s="14">
        <f>'X2 (Profitabilitas)'!E183</f>
        <v>12853277000000</v>
      </c>
      <c r="H183" s="14">
        <v>6610928000000</v>
      </c>
      <c r="I183" s="14">
        <f t="shared" si="14"/>
        <v>6242349000000</v>
      </c>
      <c r="J183" s="14">
        <f t="shared" si="15"/>
        <v>6610928000000</v>
      </c>
      <c r="K183" s="14">
        <f t="shared" si="16"/>
        <v>11414728977830</v>
      </c>
      <c r="L183" s="14">
        <f t="shared" si="17"/>
        <v>12853277000000</v>
      </c>
      <c r="M183" s="26">
        <f t="shared" si="18"/>
        <v>0.88807927953548349</v>
      </c>
    </row>
    <row r="184" spans="1:13" x14ac:dyDescent="0.25">
      <c r="A184" s="1">
        <v>37</v>
      </c>
      <c r="B184" s="1" t="s">
        <v>40</v>
      </c>
      <c r="C184" s="3">
        <v>2019</v>
      </c>
      <c r="D184" s="24">
        <v>3970</v>
      </c>
      <c r="E184" s="14">
        <v>99062216600</v>
      </c>
      <c r="F184" s="25">
        <f t="shared" si="13"/>
        <v>393276999902000</v>
      </c>
      <c r="G184" s="14">
        <f>'X2 (Profitabilitas)'!E184</f>
        <v>221208000000000</v>
      </c>
      <c r="H184" s="14">
        <v>103958000000000</v>
      </c>
      <c r="I184" s="14">
        <f t="shared" si="14"/>
        <v>117250000000000</v>
      </c>
      <c r="J184" s="14">
        <f t="shared" si="15"/>
        <v>103958000000000</v>
      </c>
      <c r="K184" s="14">
        <f t="shared" si="16"/>
        <v>497234999902000</v>
      </c>
      <c r="L184" s="14">
        <f t="shared" si="17"/>
        <v>221208000000000</v>
      </c>
      <c r="M184" s="26">
        <f t="shared" si="18"/>
        <v>2.2478165342211853</v>
      </c>
    </row>
    <row r="185" spans="1:13" x14ac:dyDescent="0.25">
      <c r="A185" s="1"/>
      <c r="B185" s="1"/>
      <c r="C185" s="3">
        <v>2020</v>
      </c>
      <c r="D185" s="24">
        <v>3310</v>
      </c>
      <c r="E185" s="14">
        <v>99062216600</v>
      </c>
      <c r="F185" s="25">
        <f t="shared" si="13"/>
        <v>327895936946000</v>
      </c>
      <c r="G185" s="14">
        <f>'X2 (Profitabilitas)'!E185</f>
        <v>246943000000000</v>
      </c>
      <c r="H185" s="14">
        <v>126054000000000</v>
      </c>
      <c r="I185" s="14">
        <f t="shared" si="14"/>
        <v>120889000000000</v>
      </c>
      <c r="J185" s="14">
        <f t="shared" si="15"/>
        <v>126054000000000</v>
      </c>
      <c r="K185" s="14">
        <f t="shared" si="16"/>
        <v>453949936946000</v>
      </c>
      <c r="L185" s="14">
        <f t="shared" si="17"/>
        <v>246943000000000</v>
      </c>
      <c r="M185" s="26">
        <f t="shared" si="18"/>
        <v>1.8382782137821279</v>
      </c>
    </row>
    <row r="186" spans="1:13" x14ac:dyDescent="0.25">
      <c r="A186" s="1"/>
      <c r="B186" s="1"/>
      <c r="C186" s="3">
        <v>2021</v>
      </c>
      <c r="D186" s="24">
        <v>4040</v>
      </c>
      <c r="E186" s="14">
        <v>99062216600</v>
      </c>
      <c r="F186" s="25">
        <f t="shared" si="13"/>
        <v>400211355064000</v>
      </c>
      <c r="G186" s="14">
        <f>'X2 (Profitabilitas)'!E186</f>
        <v>277184000000000</v>
      </c>
      <c r="H186" s="14">
        <v>131785000000000</v>
      </c>
      <c r="I186" s="14">
        <f t="shared" si="14"/>
        <v>145399000000000</v>
      </c>
      <c r="J186" s="14">
        <f t="shared" si="15"/>
        <v>131785000000000</v>
      </c>
      <c r="K186" s="14">
        <f t="shared" si="16"/>
        <v>531996355064000</v>
      </c>
      <c r="L186" s="14">
        <f t="shared" si="17"/>
        <v>277184000000000</v>
      </c>
      <c r="M186" s="26">
        <f t="shared" si="18"/>
        <v>1.9192895515758486</v>
      </c>
    </row>
    <row r="187" spans="1:13" x14ac:dyDescent="0.25">
      <c r="A187" s="1"/>
      <c r="B187" s="1"/>
      <c r="C187" s="3">
        <v>2022</v>
      </c>
      <c r="D187" s="24">
        <v>3750</v>
      </c>
      <c r="E187" s="14">
        <v>99062216600</v>
      </c>
      <c r="F187" s="25">
        <f t="shared" si="13"/>
        <v>371483312250000</v>
      </c>
      <c r="G187" s="14">
        <f>'X2 (Profitabilitas)'!E187</f>
        <v>275192000000000</v>
      </c>
      <c r="H187" s="14">
        <v>125930000000000</v>
      </c>
      <c r="I187" s="14">
        <f t="shared" si="14"/>
        <v>149262000000000</v>
      </c>
      <c r="J187" s="14">
        <f t="shared" si="15"/>
        <v>125930000000000</v>
      </c>
      <c r="K187" s="14">
        <f t="shared" si="16"/>
        <v>497413312250000</v>
      </c>
      <c r="L187" s="14">
        <f t="shared" si="17"/>
        <v>275192000000000</v>
      </c>
      <c r="M187" s="26">
        <f t="shared" si="18"/>
        <v>1.8075137077022587</v>
      </c>
    </row>
    <row r="188" spans="1:13" x14ac:dyDescent="0.25">
      <c r="A188" s="1"/>
      <c r="B188" s="1"/>
      <c r="C188" s="3">
        <v>2023</v>
      </c>
      <c r="D188" s="24">
        <v>3950</v>
      </c>
      <c r="E188" s="14">
        <v>99062216600</v>
      </c>
      <c r="F188" s="25">
        <f t="shared" si="13"/>
        <v>391295755570000</v>
      </c>
      <c r="G188" s="14">
        <f>'X2 (Profitabilitas)'!E188</f>
        <v>287042000000000</v>
      </c>
      <c r="H188" s="14">
        <v>130480000000000</v>
      </c>
      <c r="I188" s="14">
        <f t="shared" si="14"/>
        <v>156562000000000</v>
      </c>
      <c r="J188" s="14">
        <f t="shared" si="15"/>
        <v>130480000000000</v>
      </c>
      <c r="K188" s="14">
        <f t="shared" si="16"/>
        <v>521775755570000</v>
      </c>
      <c r="L188" s="14">
        <f t="shared" si="17"/>
        <v>287042000000000</v>
      </c>
      <c r="M188" s="26">
        <f t="shared" si="18"/>
        <v>1.8177679767072414</v>
      </c>
    </row>
    <row r="189" spans="1:13" x14ac:dyDescent="0.25">
      <c r="A189" s="1">
        <v>38</v>
      </c>
      <c r="B189" s="1" t="s">
        <v>41</v>
      </c>
      <c r="C189" s="3">
        <v>2019</v>
      </c>
      <c r="D189" s="24">
        <v>805</v>
      </c>
      <c r="E189" s="14">
        <v>51014625000</v>
      </c>
      <c r="F189" s="25">
        <f t="shared" si="13"/>
        <v>41066773125000</v>
      </c>
      <c r="G189" s="14">
        <f>'X2 (Profitabilitas)'!E189</f>
        <v>27665695000000</v>
      </c>
      <c r="H189" s="14">
        <v>18905074000000</v>
      </c>
      <c r="I189" s="14">
        <f t="shared" si="14"/>
        <v>8760621000000</v>
      </c>
      <c r="J189" s="14">
        <f t="shared" si="15"/>
        <v>18905074000000</v>
      </c>
      <c r="K189" s="14">
        <f t="shared" si="16"/>
        <v>59971847125000</v>
      </c>
      <c r="L189" s="14">
        <f t="shared" si="17"/>
        <v>27665695000000</v>
      </c>
      <c r="M189" s="26">
        <f t="shared" si="18"/>
        <v>2.1677332568366707</v>
      </c>
    </row>
    <row r="190" spans="1:13" x14ac:dyDescent="0.25">
      <c r="A190" s="1"/>
      <c r="B190" s="1"/>
      <c r="C190" s="3">
        <v>2020</v>
      </c>
      <c r="D190" s="24">
        <v>960</v>
      </c>
      <c r="E190" s="14">
        <v>51014625000</v>
      </c>
      <c r="F190" s="25">
        <f t="shared" si="13"/>
        <v>48974040000000</v>
      </c>
      <c r="G190" s="14">
        <f>'X2 (Profitabilitas)'!E190</f>
        <v>34249550000000</v>
      </c>
      <c r="H190" s="14">
        <v>24065502000000</v>
      </c>
      <c r="I190" s="14">
        <f t="shared" si="14"/>
        <v>10184048000000</v>
      </c>
      <c r="J190" s="14">
        <f t="shared" si="15"/>
        <v>24065502000000</v>
      </c>
      <c r="K190" s="14">
        <f t="shared" si="16"/>
        <v>73039542000000</v>
      </c>
      <c r="L190" s="14">
        <f t="shared" si="17"/>
        <v>34249550000000</v>
      </c>
      <c r="M190" s="26">
        <f t="shared" si="18"/>
        <v>2.1325693914226611</v>
      </c>
    </row>
    <row r="191" spans="1:13" x14ac:dyDescent="0.25">
      <c r="A191" s="1"/>
      <c r="B191" s="1"/>
      <c r="C191" s="3">
        <v>2021</v>
      </c>
      <c r="D191" s="24">
        <v>1125</v>
      </c>
      <c r="E191" s="14">
        <v>51014625000</v>
      </c>
      <c r="F191" s="25">
        <f t="shared" si="13"/>
        <v>57391453125000</v>
      </c>
      <c r="G191" s="14">
        <f>'X2 (Profitabilitas)'!E191</f>
        <v>65828670000000</v>
      </c>
      <c r="H191" s="14">
        <v>53766654000000</v>
      </c>
      <c r="I191" s="14">
        <f t="shared" si="14"/>
        <v>12062016000000</v>
      </c>
      <c r="J191" s="14">
        <f t="shared" si="15"/>
        <v>53766654000000</v>
      </c>
      <c r="K191" s="14">
        <f t="shared" si="16"/>
        <v>111158107125000</v>
      </c>
      <c r="L191" s="14">
        <f t="shared" si="17"/>
        <v>65828670000000</v>
      </c>
      <c r="M191" s="26">
        <f t="shared" si="18"/>
        <v>1.688597189112282</v>
      </c>
    </row>
    <row r="192" spans="1:13" x14ac:dyDescent="0.25">
      <c r="A192" s="1"/>
      <c r="B192" s="1"/>
      <c r="C192" s="3">
        <v>2022</v>
      </c>
      <c r="D192" s="24">
        <v>1100</v>
      </c>
      <c r="E192" s="14">
        <v>51014625000</v>
      </c>
      <c r="F192" s="25">
        <f t="shared" si="13"/>
        <v>56116087500000</v>
      </c>
      <c r="G192" s="14">
        <f>'X2 (Profitabilitas)'!E192</f>
        <v>65625136000000</v>
      </c>
      <c r="H192" s="14">
        <v>51192802000000</v>
      </c>
      <c r="I192" s="14">
        <f t="shared" si="14"/>
        <v>14432334000000</v>
      </c>
      <c r="J192" s="14">
        <f t="shared" si="15"/>
        <v>51192802000000</v>
      </c>
      <c r="K192" s="14">
        <f t="shared" si="16"/>
        <v>107308889500000</v>
      </c>
      <c r="L192" s="14">
        <f t="shared" si="17"/>
        <v>65625136000000</v>
      </c>
      <c r="M192" s="26">
        <f t="shared" si="18"/>
        <v>1.6351796893799961</v>
      </c>
    </row>
    <row r="193" spans="1:13" x14ac:dyDescent="0.25">
      <c r="A193" s="1"/>
      <c r="B193" s="1"/>
      <c r="C193" s="3">
        <v>2023</v>
      </c>
      <c r="D193" s="24">
        <v>990</v>
      </c>
      <c r="E193" s="14">
        <v>51014625000</v>
      </c>
      <c r="F193" s="25">
        <f t="shared" si="13"/>
        <v>50504478750000</v>
      </c>
      <c r="G193" s="14">
        <f>'X2 (Profitabilitas)'!E193</f>
        <v>68418946000000</v>
      </c>
      <c r="H193" s="14">
        <v>51907282000000</v>
      </c>
      <c r="I193" s="14">
        <f t="shared" si="14"/>
        <v>16511664000000</v>
      </c>
      <c r="J193" s="14">
        <f t="shared" si="15"/>
        <v>51907282000000</v>
      </c>
      <c r="K193" s="14">
        <f t="shared" si="16"/>
        <v>102411760750000</v>
      </c>
      <c r="L193" s="14">
        <f t="shared" si="17"/>
        <v>68418946000000</v>
      </c>
      <c r="M193" s="26">
        <f t="shared" si="18"/>
        <v>1.4968333588477087</v>
      </c>
    </row>
    <row r="194" spans="1:13" x14ac:dyDescent="0.25">
      <c r="A194" s="1">
        <v>39</v>
      </c>
      <c r="B194" s="1" t="s">
        <v>42</v>
      </c>
      <c r="C194" s="3">
        <v>2019</v>
      </c>
      <c r="D194" s="24">
        <v>1395</v>
      </c>
      <c r="E194" s="14">
        <v>4500000000</v>
      </c>
      <c r="F194" s="25">
        <f t="shared" si="13"/>
        <v>6277500000000</v>
      </c>
      <c r="G194" s="14">
        <f>'X2 (Profitabilitas)'!E194</f>
        <v>8372769580743</v>
      </c>
      <c r="H194" s="14">
        <v>2581733610850</v>
      </c>
      <c r="I194" s="14">
        <f t="shared" si="14"/>
        <v>5791035969893</v>
      </c>
      <c r="J194" s="14">
        <f t="shared" si="15"/>
        <v>2581733610850</v>
      </c>
      <c r="K194" s="14">
        <f t="shared" si="16"/>
        <v>8859233610850</v>
      </c>
      <c r="L194" s="14">
        <f t="shared" si="17"/>
        <v>8372769580743</v>
      </c>
      <c r="M194" s="26">
        <f t="shared" si="18"/>
        <v>1.0581007306382642</v>
      </c>
    </row>
    <row r="195" spans="1:13" x14ac:dyDescent="0.25">
      <c r="A195" s="1"/>
      <c r="B195" s="1"/>
      <c r="C195" s="3">
        <v>2020</v>
      </c>
      <c r="D195" s="24">
        <v>1240</v>
      </c>
      <c r="E195" s="14">
        <v>4500000000</v>
      </c>
      <c r="F195" s="25">
        <f t="shared" si="13"/>
        <v>5580000000000</v>
      </c>
      <c r="G195" s="14">
        <f>'X2 (Profitabilitas)'!E195</f>
        <v>9104657533366</v>
      </c>
      <c r="H195" s="14">
        <v>2727421825611</v>
      </c>
      <c r="I195" s="14">
        <f t="shared" si="14"/>
        <v>6377235707755</v>
      </c>
      <c r="J195" s="14">
        <f t="shared" si="15"/>
        <v>2727421825611</v>
      </c>
      <c r="K195" s="14">
        <f t="shared" si="16"/>
        <v>8307421825611</v>
      </c>
      <c r="L195" s="14">
        <f t="shared" si="17"/>
        <v>9104657533366</v>
      </c>
      <c r="M195" s="26">
        <f t="shared" si="18"/>
        <v>0.91243649694309137</v>
      </c>
    </row>
    <row r="196" spans="1:13" x14ac:dyDescent="0.25">
      <c r="A196" s="1"/>
      <c r="B196" s="1"/>
      <c r="C196" s="3">
        <v>2021</v>
      </c>
      <c r="D196" s="24">
        <v>1500</v>
      </c>
      <c r="E196" s="14">
        <v>4509864300</v>
      </c>
      <c r="F196" s="25">
        <f t="shared" si="13"/>
        <v>6764796450000</v>
      </c>
      <c r="G196" s="14">
        <f>'X2 (Profitabilitas)'!E196</f>
        <v>9644326662784</v>
      </c>
      <c r="H196" s="14">
        <v>2769022665619</v>
      </c>
      <c r="I196" s="14">
        <f t="shared" si="14"/>
        <v>6875303997165</v>
      </c>
      <c r="J196" s="14">
        <f t="shared" si="15"/>
        <v>2769022665619</v>
      </c>
      <c r="K196" s="14">
        <f t="shared" si="16"/>
        <v>9533819115619</v>
      </c>
      <c r="L196" s="14">
        <f t="shared" si="17"/>
        <v>9644326662784</v>
      </c>
      <c r="M196" s="26">
        <f t="shared" si="18"/>
        <v>0.98854170425485155</v>
      </c>
    </row>
    <row r="197" spans="1:13" x14ac:dyDescent="0.25">
      <c r="A197" s="1"/>
      <c r="B197" s="1"/>
      <c r="C197" s="3">
        <v>2022</v>
      </c>
      <c r="D197" s="24">
        <v>1410</v>
      </c>
      <c r="E197" s="14">
        <v>4509864300</v>
      </c>
      <c r="F197" s="25">
        <f t="shared" ref="F197:F239" si="19">D197*E197</f>
        <v>6358908663000</v>
      </c>
      <c r="G197" s="14">
        <f>'X2 (Profitabilitas)'!E197</f>
        <v>11328974079150</v>
      </c>
      <c r="H197" s="14">
        <v>3778216973720</v>
      </c>
      <c r="I197" s="14">
        <f t="shared" ref="I197:I239" si="20">G197-H197</f>
        <v>7550757105430</v>
      </c>
      <c r="J197" s="14">
        <f t="shared" ref="J197:J239" si="21">H197</f>
        <v>3778216973720</v>
      </c>
      <c r="K197" s="14">
        <f t="shared" ref="K197:K239" si="22">F197+J197</f>
        <v>10137125636720</v>
      </c>
      <c r="L197" s="14">
        <f t="shared" ref="L197:L239" si="23">I197+J197</f>
        <v>11328974079150</v>
      </c>
      <c r="M197" s="26">
        <f t="shared" ref="M197:M239" si="24">K197/L197</f>
        <v>0.89479643663202524</v>
      </c>
    </row>
    <row r="198" spans="1:13" x14ac:dyDescent="0.25">
      <c r="A198" s="1"/>
      <c r="B198" s="1"/>
      <c r="C198" s="3">
        <v>2023</v>
      </c>
      <c r="D198" s="24">
        <v>1835</v>
      </c>
      <c r="E198" s="14">
        <v>4509864300</v>
      </c>
      <c r="F198" s="25">
        <f t="shared" si="19"/>
        <v>8275600990500</v>
      </c>
      <c r="G198" s="14">
        <f>'X2 (Profitabilitas)'!E198</f>
        <v>11315730833410</v>
      </c>
      <c r="H198" s="14">
        <v>3250094041108</v>
      </c>
      <c r="I198" s="14">
        <f t="shared" si="20"/>
        <v>8065636792302</v>
      </c>
      <c r="J198" s="14">
        <f t="shared" si="21"/>
        <v>3250094041108</v>
      </c>
      <c r="K198" s="14">
        <f t="shared" si="22"/>
        <v>11525695031608</v>
      </c>
      <c r="L198" s="14">
        <f t="shared" si="23"/>
        <v>11315730833410</v>
      </c>
      <c r="M198" s="26">
        <f t="shared" si="24"/>
        <v>1.0185550718101277</v>
      </c>
    </row>
    <row r="199" spans="1:13" x14ac:dyDescent="0.25">
      <c r="A199" s="1">
        <v>40</v>
      </c>
      <c r="B199" s="1" t="s">
        <v>43</v>
      </c>
      <c r="C199" s="3">
        <v>2019</v>
      </c>
      <c r="D199" s="24">
        <v>21525</v>
      </c>
      <c r="E199" s="14">
        <v>3730000000</v>
      </c>
      <c r="F199" s="25">
        <f t="shared" si="19"/>
        <v>80288250000000</v>
      </c>
      <c r="G199" s="14">
        <f>'X2 (Profitabilitas)'!E199</f>
        <v>111713375000000</v>
      </c>
      <c r="H199" s="14">
        <v>50603301000000</v>
      </c>
      <c r="I199" s="14">
        <f t="shared" si="20"/>
        <v>61110074000000</v>
      </c>
      <c r="J199" s="14">
        <f t="shared" si="21"/>
        <v>50603301000000</v>
      </c>
      <c r="K199" s="14">
        <f t="shared" si="22"/>
        <v>130891551000000</v>
      </c>
      <c r="L199" s="14">
        <f t="shared" si="23"/>
        <v>111713375000000</v>
      </c>
      <c r="M199" s="26">
        <f t="shared" si="24"/>
        <v>1.1716730516824865</v>
      </c>
    </row>
    <row r="200" spans="1:13" x14ac:dyDescent="0.25">
      <c r="A200" s="1"/>
      <c r="B200" s="1"/>
      <c r="C200" s="3">
        <v>2020</v>
      </c>
      <c r="D200" s="24">
        <v>26600</v>
      </c>
      <c r="E200" s="14">
        <v>3730000000</v>
      </c>
      <c r="F200" s="25">
        <f t="shared" si="19"/>
        <v>99218000000000</v>
      </c>
      <c r="G200" s="14">
        <f>'X2 (Profitabilitas)'!E200</f>
        <v>99800963000000</v>
      </c>
      <c r="H200" s="14">
        <v>36653823000000</v>
      </c>
      <c r="I200" s="14">
        <f t="shared" si="20"/>
        <v>63147140000000</v>
      </c>
      <c r="J200" s="14">
        <f t="shared" si="21"/>
        <v>36653823000000</v>
      </c>
      <c r="K200" s="14">
        <f t="shared" si="22"/>
        <v>135871823000000</v>
      </c>
      <c r="L200" s="14">
        <f t="shared" si="23"/>
        <v>99800963000000</v>
      </c>
      <c r="M200" s="26">
        <f t="shared" si="24"/>
        <v>1.3614279753993956</v>
      </c>
    </row>
    <row r="201" spans="1:13" x14ac:dyDescent="0.25">
      <c r="A201" s="1"/>
      <c r="B201" s="1"/>
      <c r="C201" s="3">
        <v>2021</v>
      </c>
      <c r="D201" s="24">
        <v>22150</v>
      </c>
      <c r="E201" s="14">
        <v>3730000000</v>
      </c>
      <c r="F201" s="25">
        <f t="shared" si="19"/>
        <v>82619500000000</v>
      </c>
      <c r="G201" s="14">
        <f>'X2 (Profitabilitas)'!E201</f>
        <v>112561356000000</v>
      </c>
      <c r="H201" s="14">
        <v>40738599000000</v>
      </c>
      <c r="I201" s="14">
        <f t="shared" si="20"/>
        <v>71822757000000</v>
      </c>
      <c r="J201" s="14">
        <f t="shared" si="21"/>
        <v>40738599000000</v>
      </c>
      <c r="K201" s="14">
        <f t="shared" si="22"/>
        <v>123358099000000</v>
      </c>
      <c r="L201" s="14">
        <f t="shared" si="23"/>
        <v>112561356000000</v>
      </c>
      <c r="M201" s="26">
        <f t="shared" si="24"/>
        <v>1.0959187360891423</v>
      </c>
    </row>
    <row r="202" spans="1:13" x14ac:dyDescent="0.25">
      <c r="A202" s="1"/>
      <c r="B202" s="1"/>
      <c r="C202" s="3">
        <v>2022</v>
      </c>
      <c r="D202" s="24">
        <v>26075</v>
      </c>
      <c r="E202" s="14">
        <v>3632000000</v>
      </c>
      <c r="F202" s="25">
        <f t="shared" si="19"/>
        <v>94704400000000</v>
      </c>
      <c r="G202" s="14">
        <f>'X2 (Profitabilitas)'!E202</f>
        <v>140478220000000</v>
      </c>
      <c r="H202" s="14">
        <v>50964395000000</v>
      </c>
      <c r="I202" s="14">
        <f t="shared" si="20"/>
        <v>89513825000000</v>
      </c>
      <c r="J202" s="14">
        <f t="shared" si="21"/>
        <v>50964395000000</v>
      </c>
      <c r="K202" s="14">
        <f t="shared" si="22"/>
        <v>145668795000000</v>
      </c>
      <c r="L202" s="14">
        <f t="shared" si="23"/>
        <v>140478220000000</v>
      </c>
      <c r="M202" s="26">
        <f t="shared" si="24"/>
        <v>1.0369493221084378</v>
      </c>
    </row>
    <row r="203" spans="1:13" x14ac:dyDescent="0.25">
      <c r="A203" s="1"/>
      <c r="B203" s="1"/>
      <c r="C203" s="3">
        <v>2023</v>
      </c>
      <c r="D203" s="24">
        <v>22625</v>
      </c>
      <c r="E203" s="14">
        <v>3632000000</v>
      </c>
      <c r="F203" s="25">
        <f t="shared" si="19"/>
        <v>82174000000000</v>
      </c>
      <c r="G203" s="14">
        <f>'X2 (Profitabilitas)'!E203</f>
        <v>154028248000000</v>
      </c>
      <c r="H203" s="14">
        <v>69992685000000</v>
      </c>
      <c r="I203" s="14">
        <f t="shared" si="20"/>
        <v>84035563000000</v>
      </c>
      <c r="J203" s="14">
        <f t="shared" si="21"/>
        <v>69992685000000</v>
      </c>
      <c r="K203" s="14">
        <f t="shared" si="22"/>
        <v>152166685000000</v>
      </c>
      <c r="L203" s="14">
        <f t="shared" si="23"/>
        <v>154028248000000</v>
      </c>
      <c r="M203" s="26">
        <f t="shared" si="24"/>
        <v>0.98791414546246092</v>
      </c>
    </row>
    <row r="204" spans="1:13" x14ac:dyDescent="0.25">
      <c r="A204" s="1">
        <v>41</v>
      </c>
      <c r="B204" s="1" t="s">
        <v>44</v>
      </c>
      <c r="C204" s="3">
        <v>2019</v>
      </c>
      <c r="D204" s="24">
        <v>42000</v>
      </c>
      <c r="E204" s="14">
        <v>7630000000</v>
      </c>
      <c r="F204" s="25">
        <f t="shared" si="19"/>
        <v>320460000000000</v>
      </c>
      <c r="G204" s="14">
        <f>'X2 (Profitabilitas)'!E204</f>
        <v>20649371000000</v>
      </c>
      <c r="H204" s="14">
        <v>15367509000000</v>
      </c>
      <c r="I204" s="14">
        <f t="shared" si="20"/>
        <v>5281862000000</v>
      </c>
      <c r="J204" s="14">
        <f t="shared" si="21"/>
        <v>15367509000000</v>
      </c>
      <c r="K204" s="14">
        <f t="shared" si="22"/>
        <v>335827509000000</v>
      </c>
      <c r="L204" s="14">
        <f t="shared" si="23"/>
        <v>20649371000000</v>
      </c>
      <c r="M204" s="26">
        <f t="shared" si="24"/>
        <v>16.263328747398649</v>
      </c>
    </row>
    <row r="205" spans="1:13" x14ac:dyDescent="0.25">
      <c r="A205" s="1"/>
      <c r="B205" s="1"/>
      <c r="C205" s="3">
        <v>2020</v>
      </c>
      <c r="D205" s="24">
        <v>7350</v>
      </c>
      <c r="E205" s="14">
        <v>38150000000</v>
      </c>
      <c r="F205" s="25">
        <f t="shared" si="19"/>
        <v>280402500000000</v>
      </c>
      <c r="G205" s="14">
        <f>'X2 (Profitabilitas)'!E205</f>
        <v>20534632000000</v>
      </c>
      <c r="H205" s="14">
        <v>15597264000000</v>
      </c>
      <c r="I205" s="14">
        <f t="shared" si="20"/>
        <v>4937368000000</v>
      </c>
      <c r="J205" s="14">
        <f t="shared" si="21"/>
        <v>15597264000000</v>
      </c>
      <c r="K205" s="14">
        <f t="shared" si="22"/>
        <v>295999764000000</v>
      </c>
      <c r="L205" s="14">
        <f t="shared" si="23"/>
        <v>20534632000000</v>
      </c>
      <c r="M205" s="26">
        <f t="shared" si="24"/>
        <v>14.414661241555242</v>
      </c>
    </row>
    <row r="206" spans="1:13" x14ac:dyDescent="0.25">
      <c r="A206" s="1"/>
      <c r="B206" s="1"/>
      <c r="C206" s="3">
        <v>2021</v>
      </c>
      <c r="D206" s="24">
        <v>4110</v>
      </c>
      <c r="E206" s="14">
        <v>38150000000</v>
      </c>
      <c r="F206" s="25">
        <f t="shared" si="19"/>
        <v>156796500000000</v>
      </c>
      <c r="G206" s="14">
        <f>'X2 (Profitabilitas)'!E206</f>
        <v>19068532000000</v>
      </c>
      <c r="H206" s="14">
        <v>14747263000000</v>
      </c>
      <c r="I206" s="14">
        <f t="shared" si="20"/>
        <v>4321269000000</v>
      </c>
      <c r="J206" s="14">
        <f t="shared" si="21"/>
        <v>14747263000000</v>
      </c>
      <c r="K206" s="14">
        <f t="shared" si="22"/>
        <v>171543763000000</v>
      </c>
      <c r="L206" s="14">
        <f t="shared" si="23"/>
        <v>19068532000000</v>
      </c>
      <c r="M206" s="26">
        <f t="shared" si="24"/>
        <v>8.9961703921413569</v>
      </c>
    </row>
    <row r="207" spans="1:13" x14ac:dyDescent="0.25">
      <c r="A207" s="1"/>
      <c r="B207" s="1"/>
      <c r="C207" s="3">
        <v>2022</v>
      </c>
      <c r="D207" s="24">
        <v>4700</v>
      </c>
      <c r="E207" s="14">
        <v>38150000000</v>
      </c>
      <c r="F207" s="25">
        <f t="shared" si="19"/>
        <v>179305000000000</v>
      </c>
      <c r="G207" s="14">
        <f>'X2 (Profitabilitas)'!E207</f>
        <v>18318114000000</v>
      </c>
      <c r="H207" s="14">
        <v>14320858000000</v>
      </c>
      <c r="I207" s="14">
        <f t="shared" si="20"/>
        <v>3997256000000</v>
      </c>
      <c r="J207" s="14">
        <f t="shared" si="21"/>
        <v>14320858000000</v>
      </c>
      <c r="K207" s="14">
        <f t="shared" si="22"/>
        <v>193625858000000</v>
      </c>
      <c r="L207" s="14">
        <f t="shared" si="23"/>
        <v>18318114000000</v>
      </c>
      <c r="M207" s="26">
        <f t="shared" si="24"/>
        <v>10.57018522758402</v>
      </c>
    </row>
    <row r="208" spans="1:13" x14ac:dyDescent="0.25">
      <c r="A208" s="1"/>
      <c r="B208" s="1"/>
      <c r="C208" s="3">
        <v>2023</v>
      </c>
      <c r="D208" s="24">
        <v>3530</v>
      </c>
      <c r="E208" s="14">
        <v>38150000000</v>
      </c>
      <c r="F208" s="25">
        <f t="shared" si="19"/>
        <v>134669500000000</v>
      </c>
      <c r="G208" s="14">
        <f>'X2 (Profitabilitas)'!E208</f>
        <v>16664086000000</v>
      </c>
      <c r="H208" s="14">
        <v>13282848000000</v>
      </c>
      <c r="I208" s="14">
        <f t="shared" si="20"/>
        <v>3381238000000</v>
      </c>
      <c r="J208" s="14">
        <f t="shared" si="21"/>
        <v>13282848000000</v>
      </c>
      <c r="K208" s="14">
        <f t="shared" si="22"/>
        <v>147952348000000</v>
      </c>
      <c r="L208" s="14">
        <f t="shared" si="23"/>
        <v>16664086000000</v>
      </c>
      <c r="M208" s="26">
        <f t="shared" si="24"/>
        <v>8.8785156293600505</v>
      </c>
    </row>
    <row r="209" spans="1:13" x14ac:dyDescent="0.25">
      <c r="A209" s="1">
        <v>42</v>
      </c>
      <c r="B209" s="1" t="s">
        <v>45</v>
      </c>
      <c r="C209" s="3">
        <v>2019</v>
      </c>
      <c r="D209" s="24">
        <v>1990</v>
      </c>
      <c r="E209" s="14">
        <v>8969950000</v>
      </c>
      <c r="F209" s="25">
        <f t="shared" si="19"/>
        <v>17850200500000</v>
      </c>
      <c r="G209" s="14">
        <f>'X2 (Profitabilitas)'!E209</f>
        <v>62110847154000</v>
      </c>
      <c r="H209" s="14">
        <v>42895114167000</v>
      </c>
      <c r="I209" s="14">
        <f t="shared" si="20"/>
        <v>19215732987000</v>
      </c>
      <c r="J209" s="14">
        <f t="shared" si="21"/>
        <v>42895114167000</v>
      </c>
      <c r="K209" s="14">
        <f t="shared" si="22"/>
        <v>60745314667000</v>
      </c>
      <c r="L209" s="14">
        <f t="shared" si="23"/>
        <v>62110847154000</v>
      </c>
      <c r="M209" s="26">
        <f t="shared" si="24"/>
        <v>0.97801458924534956</v>
      </c>
    </row>
    <row r="210" spans="1:13" x14ac:dyDescent="0.25">
      <c r="A210" s="1"/>
      <c r="B210" s="1"/>
      <c r="C210" s="3">
        <v>2020</v>
      </c>
      <c r="D210" s="24">
        <v>1985</v>
      </c>
      <c r="E210" s="14">
        <v>8969950000</v>
      </c>
      <c r="F210" s="25">
        <f t="shared" si="19"/>
        <v>17805350750000</v>
      </c>
      <c r="G210" s="14">
        <f>'X2 (Profitabilitas)'!E210</f>
        <v>68109185213000</v>
      </c>
      <c r="H210" s="14">
        <v>51451760142000</v>
      </c>
      <c r="I210" s="14">
        <f t="shared" si="20"/>
        <v>16657425071000</v>
      </c>
      <c r="J210" s="14">
        <f t="shared" si="21"/>
        <v>51451760142000</v>
      </c>
      <c r="K210" s="14">
        <f t="shared" si="22"/>
        <v>69257110892000</v>
      </c>
      <c r="L210" s="14">
        <f t="shared" si="23"/>
        <v>68109185213000</v>
      </c>
      <c r="M210" s="26">
        <f t="shared" si="24"/>
        <v>1.0168541977915322</v>
      </c>
    </row>
    <row r="211" spans="1:13" x14ac:dyDescent="0.25">
      <c r="A211" s="1"/>
      <c r="B211" s="1"/>
      <c r="C211" s="3">
        <v>2021</v>
      </c>
      <c r="D211" s="24">
        <v>1105</v>
      </c>
      <c r="E211" s="14">
        <v>8969950000</v>
      </c>
      <c r="F211" s="25">
        <f t="shared" si="19"/>
        <v>9911794750000</v>
      </c>
      <c r="G211" s="14">
        <f>'X2 (Profitabilitas)'!E211</f>
        <v>69385794346000</v>
      </c>
      <c r="H211" s="14">
        <v>51950716634000</v>
      </c>
      <c r="I211" s="14">
        <f t="shared" si="20"/>
        <v>17435077712000</v>
      </c>
      <c r="J211" s="14">
        <f t="shared" si="21"/>
        <v>51950716634000</v>
      </c>
      <c r="K211" s="14">
        <f t="shared" si="22"/>
        <v>61862511384000</v>
      </c>
      <c r="L211" s="14">
        <f t="shared" si="23"/>
        <v>69385794346000</v>
      </c>
      <c r="M211" s="26">
        <f t="shared" si="24"/>
        <v>0.89157315221492872</v>
      </c>
    </row>
    <row r="212" spans="1:13" x14ac:dyDescent="0.25">
      <c r="A212" s="1"/>
      <c r="B212" s="1"/>
      <c r="C212" s="3">
        <v>2022</v>
      </c>
      <c r="D212" s="24">
        <v>810</v>
      </c>
      <c r="E212" s="14">
        <v>8969950000</v>
      </c>
      <c r="F212" s="25">
        <f t="shared" si="19"/>
        <v>7265659500000</v>
      </c>
      <c r="G212" s="14">
        <f>'X2 (Profitabilitas)'!E212</f>
        <v>75069604222000</v>
      </c>
      <c r="H212" s="14">
        <v>57576398034000</v>
      </c>
      <c r="I212" s="14">
        <f t="shared" si="20"/>
        <v>17493206188000</v>
      </c>
      <c r="J212" s="14">
        <f t="shared" si="21"/>
        <v>57576398034000</v>
      </c>
      <c r="K212" s="14">
        <f t="shared" si="22"/>
        <v>64842057534000</v>
      </c>
      <c r="L212" s="14">
        <f t="shared" si="23"/>
        <v>75069604222000</v>
      </c>
      <c r="M212" s="26">
        <f t="shared" si="24"/>
        <v>0.86375915000491366</v>
      </c>
    </row>
    <row r="213" spans="1:13" x14ac:dyDescent="0.25">
      <c r="A213" s="1"/>
      <c r="B213" s="1"/>
      <c r="C213" s="3">
        <v>2023</v>
      </c>
      <c r="D213" s="24">
        <v>240</v>
      </c>
      <c r="E213" s="14">
        <v>8969950000</v>
      </c>
      <c r="F213" s="25">
        <f t="shared" si="19"/>
        <v>2152788000000</v>
      </c>
      <c r="G213" s="14">
        <f>'X2 (Profitabilitas)'!E213</f>
        <v>65981235888000</v>
      </c>
      <c r="H213" s="14">
        <v>56409622846000</v>
      </c>
      <c r="I213" s="14">
        <f t="shared" si="20"/>
        <v>9571613042000</v>
      </c>
      <c r="J213" s="14">
        <f t="shared" si="21"/>
        <v>56409622846000</v>
      </c>
      <c r="K213" s="14">
        <f t="shared" si="22"/>
        <v>58562410846000</v>
      </c>
      <c r="L213" s="14">
        <f t="shared" si="23"/>
        <v>65981235888000</v>
      </c>
      <c r="M213" s="26">
        <f t="shared" si="24"/>
        <v>0.88756159319911643</v>
      </c>
    </row>
    <row r="214" spans="1:13" x14ac:dyDescent="0.25">
      <c r="A214" s="1">
        <v>43</v>
      </c>
      <c r="B214" s="1" t="s">
        <v>46</v>
      </c>
      <c r="C214" s="3">
        <v>2019</v>
      </c>
      <c r="D214" s="24">
        <v>450</v>
      </c>
      <c r="E214" s="14">
        <v>8715466600</v>
      </c>
      <c r="F214" s="25">
        <f t="shared" si="19"/>
        <v>3921959970000</v>
      </c>
      <c r="G214" s="14">
        <f>'X2 (Profitabilitas)'!E214</f>
        <v>10337895087207</v>
      </c>
      <c r="H214" s="14">
        <v>6829449147200</v>
      </c>
      <c r="I214" s="14">
        <f t="shared" si="20"/>
        <v>3508445940007</v>
      </c>
      <c r="J214" s="14">
        <f t="shared" si="21"/>
        <v>6829449147200</v>
      </c>
      <c r="K214" s="14">
        <f t="shared" si="22"/>
        <v>10751409117200</v>
      </c>
      <c r="L214" s="14">
        <f t="shared" si="23"/>
        <v>10337895087207</v>
      </c>
      <c r="M214" s="26">
        <f t="shared" si="24"/>
        <v>1.0399998284471583</v>
      </c>
    </row>
    <row r="215" spans="1:13" x14ac:dyDescent="0.25">
      <c r="A215" s="1"/>
      <c r="B215" s="1"/>
      <c r="C215" s="3">
        <v>2020</v>
      </c>
      <c r="D215" s="24">
        <v>386</v>
      </c>
      <c r="E215" s="14">
        <v>8715466600</v>
      </c>
      <c r="F215" s="25">
        <f t="shared" si="19"/>
        <v>3364170107600</v>
      </c>
      <c r="G215" s="14">
        <f>'X2 (Profitabilitas)'!E215</f>
        <v>8509017299594</v>
      </c>
      <c r="H215" s="14">
        <v>5118444300470</v>
      </c>
      <c r="I215" s="14">
        <f t="shared" si="20"/>
        <v>3390572999124</v>
      </c>
      <c r="J215" s="14">
        <f t="shared" si="21"/>
        <v>5118444300470</v>
      </c>
      <c r="K215" s="14">
        <f t="shared" si="22"/>
        <v>8482614408070</v>
      </c>
      <c r="L215" s="14">
        <f t="shared" si="23"/>
        <v>8509017299594</v>
      </c>
      <c r="M215" s="26">
        <f t="shared" si="24"/>
        <v>0.99689706923909305</v>
      </c>
    </row>
    <row r="216" spans="1:13" x14ac:dyDescent="0.25">
      <c r="A216" s="1"/>
      <c r="B216" s="1"/>
      <c r="C216" s="3">
        <v>2021</v>
      </c>
      <c r="D216" s="24">
        <v>246</v>
      </c>
      <c r="E216" s="14">
        <v>8715466600</v>
      </c>
      <c r="F216" s="25">
        <f t="shared" si="19"/>
        <v>2144004783600</v>
      </c>
      <c r="G216" s="14">
        <f>'X2 (Profitabilitas)'!E216</f>
        <v>9082511044439</v>
      </c>
      <c r="H216" s="14">
        <v>5597700106779</v>
      </c>
      <c r="I216" s="14">
        <f t="shared" si="20"/>
        <v>3484810937660</v>
      </c>
      <c r="J216" s="14">
        <f t="shared" si="21"/>
        <v>5597700106779</v>
      </c>
      <c r="K216" s="14">
        <f t="shared" si="22"/>
        <v>7741704890379</v>
      </c>
      <c r="L216" s="14">
        <f t="shared" si="23"/>
        <v>9082511044439</v>
      </c>
      <c r="M216" s="26">
        <f t="shared" si="24"/>
        <v>0.85237494922938262</v>
      </c>
    </row>
    <row r="217" spans="1:13" x14ac:dyDescent="0.25">
      <c r="A217" s="1"/>
      <c r="B217" s="1"/>
      <c r="C217" s="3">
        <v>2022</v>
      </c>
      <c r="D217" s="24">
        <v>191</v>
      </c>
      <c r="E217" s="14">
        <v>8715466600</v>
      </c>
      <c r="F217" s="25">
        <f t="shared" si="19"/>
        <v>1664654120600</v>
      </c>
      <c r="G217" s="14">
        <f>'X2 (Profitabilitas)'!E217</f>
        <v>9447528704261</v>
      </c>
      <c r="H217" s="14">
        <v>5809708177850</v>
      </c>
      <c r="I217" s="14">
        <f t="shared" si="20"/>
        <v>3637820526411</v>
      </c>
      <c r="J217" s="14">
        <f t="shared" si="21"/>
        <v>5809708177850</v>
      </c>
      <c r="K217" s="14">
        <f t="shared" si="22"/>
        <v>7474362298450</v>
      </c>
      <c r="L217" s="14">
        <f t="shared" si="23"/>
        <v>9447528704261</v>
      </c>
      <c r="M217" s="26">
        <f t="shared" si="24"/>
        <v>0.79114470380798441</v>
      </c>
    </row>
    <row r="218" spans="1:13" x14ac:dyDescent="0.25">
      <c r="A218" s="1"/>
      <c r="B218" s="1"/>
      <c r="C218" s="3">
        <v>2023</v>
      </c>
      <c r="D218" s="24">
        <v>108</v>
      </c>
      <c r="E218" s="14">
        <v>8715466600</v>
      </c>
      <c r="F218" s="25">
        <f t="shared" si="19"/>
        <v>941270392800</v>
      </c>
      <c r="G218" s="14">
        <f>'X2 (Profitabilitas)'!E218</f>
        <v>7631670664176</v>
      </c>
      <c r="H218" s="14">
        <v>4005560677656</v>
      </c>
      <c r="I218" s="14">
        <f t="shared" si="20"/>
        <v>3626109986520</v>
      </c>
      <c r="J218" s="14">
        <f t="shared" si="21"/>
        <v>4005560677656</v>
      </c>
      <c r="K218" s="14">
        <f t="shared" si="22"/>
        <v>4946831070456</v>
      </c>
      <c r="L218" s="14">
        <f t="shared" si="23"/>
        <v>7631670664176</v>
      </c>
      <c r="M218" s="26">
        <f t="shared" si="24"/>
        <v>0.64819766053022088</v>
      </c>
    </row>
  </sheetData>
  <mergeCells count="95">
    <mergeCell ref="A209:A213"/>
    <mergeCell ref="B209:B213"/>
    <mergeCell ref="A214:A218"/>
    <mergeCell ref="B214:B218"/>
    <mergeCell ref="D1:M1"/>
    <mergeCell ref="D2:F2"/>
    <mergeCell ref="G2:I2"/>
    <mergeCell ref="K2:K3"/>
    <mergeCell ref="L2:L3"/>
    <mergeCell ref="M2:M3"/>
    <mergeCell ref="A194:A198"/>
    <mergeCell ref="B194:B198"/>
    <mergeCell ref="A199:A203"/>
    <mergeCell ref="B199:B203"/>
    <mergeCell ref="A204:A208"/>
    <mergeCell ref="B204:B208"/>
    <mergeCell ref="A179:A183"/>
    <mergeCell ref="B179:B183"/>
    <mergeCell ref="A184:A188"/>
    <mergeCell ref="B184:B188"/>
    <mergeCell ref="A189:A193"/>
    <mergeCell ref="B189:B193"/>
    <mergeCell ref="A164:A168"/>
    <mergeCell ref="B164:B168"/>
    <mergeCell ref="A169:A173"/>
    <mergeCell ref="B169:B173"/>
    <mergeCell ref="A174:A178"/>
    <mergeCell ref="B174:B178"/>
    <mergeCell ref="A149:A153"/>
    <mergeCell ref="B149:B153"/>
    <mergeCell ref="A154:A158"/>
    <mergeCell ref="B154:B158"/>
    <mergeCell ref="A159:A163"/>
    <mergeCell ref="B159:B163"/>
    <mergeCell ref="A134:A138"/>
    <mergeCell ref="B134:B138"/>
    <mergeCell ref="A139:A143"/>
    <mergeCell ref="B139:B143"/>
    <mergeCell ref="A144:A148"/>
    <mergeCell ref="B144:B148"/>
    <mergeCell ref="A119:A123"/>
    <mergeCell ref="B119:B123"/>
    <mergeCell ref="A124:A128"/>
    <mergeCell ref="B124:B128"/>
    <mergeCell ref="A129:A133"/>
    <mergeCell ref="B129:B133"/>
    <mergeCell ref="A104:A108"/>
    <mergeCell ref="B104:B108"/>
    <mergeCell ref="A109:A113"/>
    <mergeCell ref="B109:B113"/>
    <mergeCell ref="A114:A118"/>
    <mergeCell ref="B114:B118"/>
    <mergeCell ref="A89:A93"/>
    <mergeCell ref="B89:B93"/>
    <mergeCell ref="A94:A98"/>
    <mergeCell ref="B94:B98"/>
    <mergeCell ref="A99:A103"/>
    <mergeCell ref="B99:B103"/>
    <mergeCell ref="A74:A78"/>
    <mergeCell ref="B74:B78"/>
    <mergeCell ref="A79:A83"/>
    <mergeCell ref="B79:B83"/>
    <mergeCell ref="A84:A88"/>
    <mergeCell ref="B84:B88"/>
    <mergeCell ref="A59:A63"/>
    <mergeCell ref="B59:B63"/>
    <mergeCell ref="A64:A68"/>
    <mergeCell ref="B64:B68"/>
    <mergeCell ref="A69:A73"/>
    <mergeCell ref="B69:B73"/>
    <mergeCell ref="A44:A48"/>
    <mergeCell ref="B44:B48"/>
    <mergeCell ref="A49:A53"/>
    <mergeCell ref="B49:B53"/>
    <mergeCell ref="A54:A58"/>
    <mergeCell ref="B54:B58"/>
    <mergeCell ref="A29:A33"/>
    <mergeCell ref="B29:B33"/>
    <mergeCell ref="A34:A38"/>
    <mergeCell ref="B34:B38"/>
    <mergeCell ref="A39:A43"/>
    <mergeCell ref="B39:B43"/>
    <mergeCell ref="A14:A18"/>
    <mergeCell ref="B14:B18"/>
    <mergeCell ref="A19:A23"/>
    <mergeCell ref="B19:B23"/>
    <mergeCell ref="A24:A28"/>
    <mergeCell ref="B24:B28"/>
    <mergeCell ref="A1:A3"/>
    <mergeCell ref="B1:B3"/>
    <mergeCell ref="C1:C3"/>
    <mergeCell ref="A4:A8"/>
    <mergeCell ref="B4:B8"/>
    <mergeCell ref="A9:A13"/>
    <mergeCell ref="B9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B1855-0986-4B1A-B125-A2CF55C2FDDE}">
  <dimension ref="A1:H218"/>
  <sheetViews>
    <sheetView tabSelected="1" topLeftCell="A160" workbookViewId="0">
      <selection activeCell="F11" sqref="F11"/>
    </sheetView>
  </sheetViews>
  <sheetFormatPr defaultRowHeight="15.75" x14ac:dyDescent="0.25"/>
  <cols>
    <col min="1" max="1" width="3.85546875" style="5" bestFit="1" customWidth="1"/>
    <col min="2" max="2" width="10.85546875" style="5" bestFit="1" customWidth="1"/>
    <col min="3" max="3" width="9.140625" style="5"/>
    <col min="4" max="4" width="11.42578125" style="6" bestFit="1" customWidth="1"/>
    <col min="5" max="5" width="13.42578125" style="6" bestFit="1" customWidth="1"/>
    <col min="6" max="6" width="24.7109375" style="6" bestFit="1" customWidth="1"/>
    <col min="7" max="7" width="4.7109375" style="6" bestFit="1" customWidth="1"/>
    <col min="8" max="8" width="6.7109375" style="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7" t="s">
        <v>64</v>
      </c>
      <c r="E1" s="7"/>
      <c r="F1" s="7"/>
      <c r="G1" s="7"/>
      <c r="H1" s="7"/>
    </row>
    <row r="2" spans="1:8" ht="15" x14ac:dyDescent="0.25">
      <c r="A2" s="1"/>
      <c r="B2" s="1"/>
      <c r="C2" s="1"/>
      <c r="D2" s="1" t="s">
        <v>65</v>
      </c>
      <c r="E2" s="1" t="s">
        <v>66</v>
      </c>
      <c r="F2" s="2" t="s">
        <v>67</v>
      </c>
      <c r="G2" s="11">
        <v>100</v>
      </c>
      <c r="H2" s="1" t="s">
        <v>68</v>
      </c>
    </row>
    <row r="3" spans="1:8" ht="15" x14ac:dyDescent="0.25">
      <c r="A3" s="1"/>
      <c r="B3" s="1"/>
      <c r="C3" s="1"/>
      <c r="D3" s="1"/>
      <c r="E3" s="1"/>
      <c r="F3" s="2"/>
      <c r="G3" s="11"/>
      <c r="H3" s="1"/>
    </row>
    <row r="4" spans="1:8" x14ac:dyDescent="0.25">
      <c r="A4" s="1">
        <v>1</v>
      </c>
      <c r="B4" s="1" t="s">
        <v>4</v>
      </c>
      <c r="C4" s="3">
        <v>2019</v>
      </c>
      <c r="D4" s="3">
        <v>1</v>
      </c>
      <c r="E4" s="3">
        <v>4</v>
      </c>
      <c r="F4" s="4">
        <f>D4/E4</f>
        <v>0.25</v>
      </c>
      <c r="G4" s="3">
        <v>100</v>
      </c>
      <c r="H4" s="26">
        <f>F4*G4</f>
        <v>25</v>
      </c>
    </row>
    <row r="5" spans="1:8" x14ac:dyDescent="0.25">
      <c r="A5" s="1"/>
      <c r="B5" s="1"/>
      <c r="C5" s="3">
        <v>2020</v>
      </c>
      <c r="D5" s="3">
        <v>2</v>
      </c>
      <c r="E5" s="3">
        <v>5</v>
      </c>
      <c r="F5" s="4">
        <f t="shared" ref="F5:F68" si="0">D5/E5</f>
        <v>0.4</v>
      </c>
      <c r="G5" s="3">
        <v>100</v>
      </c>
      <c r="H5" s="26">
        <f t="shared" ref="H5:H68" si="1">F5*G5</f>
        <v>40</v>
      </c>
    </row>
    <row r="6" spans="1:8" x14ac:dyDescent="0.25">
      <c r="A6" s="1"/>
      <c r="B6" s="1"/>
      <c r="C6" s="3">
        <v>2021</v>
      </c>
      <c r="D6" s="3">
        <v>2</v>
      </c>
      <c r="E6" s="3">
        <v>6</v>
      </c>
      <c r="F6" s="4">
        <f t="shared" si="0"/>
        <v>0.33333333333333331</v>
      </c>
      <c r="G6" s="3">
        <v>100</v>
      </c>
      <c r="H6" s="26">
        <f t="shared" si="1"/>
        <v>33.333333333333329</v>
      </c>
    </row>
    <row r="7" spans="1:8" x14ac:dyDescent="0.25">
      <c r="A7" s="1"/>
      <c r="B7" s="1"/>
      <c r="C7" s="3">
        <v>2022</v>
      </c>
      <c r="D7" s="3">
        <v>2</v>
      </c>
      <c r="E7" s="3">
        <v>6</v>
      </c>
      <c r="F7" s="4">
        <f t="shared" si="0"/>
        <v>0.33333333333333331</v>
      </c>
      <c r="G7" s="3">
        <v>100</v>
      </c>
      <c r="H7" s="26">
        <f t="shared" si="1"/>
        <v>33.333333333333329</v>
      </c>
    </row>
    <row r="8" spans="1:8" x14ac:dyDescent="0.25">
      <c r="A8" s="1"/>
      <c r="B8" s="1"/>
      <c r="C8" s="3">
        <v>2023</v>
      </c>
      <c r="D8" s="3">
        <v>1</v>
      </c>
      <c r="E8" s="3">
        <v>5</v>
      </c>
      <c r="F8" s="4">
        <f t="shared" si="0"/>
        <v>0.2</v>
      </c>
      <c r="G8" s="3">
        <v>100</v>
      </c>
      <c r="H8" s="26">
        <f t="shared" si="1"/>
        <v>20</v>
      </c>
    </row>
    <row r="9" spans="1:8" x14ac:dyDescent="0.25">
      <c r="A9" s="1">
        <v>2</v>
      </c>
      <c r="B9" s="1" t="s">
        <v>5</v>
      </c>
      <c r="C9" s="3">
        <v>2019</v>
      </c>
      <c r="D9" s="3">
        <v>0</v>
      </c>
      <c r="E9" s="3">
        <v>6</v>
      </c>
      <c r="F9" s="4">
        <f>D9/E9</f>
        <v>0</v>
      </c>
      <c r="G9" s="3">
        <v>100</v>
      </c>
      <c r="H9" s="26">
        <f t="shared" si="1"/>
        <v>0</v>
      </c>
    </row>
    <row r="10" spans="1:8" x14ac:dyDescent="0.25">
      <c r="A10" s="1"/>
      <c r="B10" s="1"/>
      <c r="C10" s="3">
        <v>2020</v>
      </c>
      <c r="D10" s="3">
        <v>0</v>
      </c>
      <c r="E10" s="3">
        <v>6</v>
      </c>
      <c r="F10" s="4">
        <f t="shared" si="0"/>
        <v>0</v>
      </c>
      <c r="G10" s="3">
        <v>100</v>
      </c>
      <c r="H10" s="26">
        <f t="shared" si="1"/>
        <v>0</v>
      </c>
    </row>
    <row r="11" spans="1:8" x14ac:dyDescent="0.25">
      <c r="A11" s="1"/>
      <c r="B11" s="1"/>
      <c r="C11" s="3">
        <v>2021</v>
      </c>
      <c r="D11" s="3">
        <v>1</v>
      </c>
      <c r="E11" s="3">
        <v>7</v>
      </c>
      <c r="F11" s="4">
        <f t="shared" si="0"/>
        <v>0.14285714285714285</v>
      </c>
      <c r="G11" s="3">
        <v>100</v>
      </c>
      <c r="H11" s="26">
        <f t="shared" si="1"/>
        <v>14.285714285714285</v>
      </c>
    </row>
    <row r="12" spans="1:8" x14ac:dyDescent="0.25">
      <c r="A12" s="1"/>
      <c r="B12" s="1"/>
      <c r="C12" s="3">
        <v>2022</v>
      </c>
      <c r="D12" s="3">
        <v>1</v>
      </c>
      <c r="E12" s="3">
        <v>6</v>
      </c>
      <c r="F12" s="4">
        <f t="shared" si="0"/>
        <v>0.16666666666666666</v>
      </c>
      <c r="G12" s="3">
        <v>100</v>
      </c>
      <c r="H12" s="26">
        <f t="shared" si="1"/>
        <v>16.666666666666664</v>
      </c>
    </row>
    <row r="13" spans="1:8" x14ac:dyDescent="0.25">
      <c r="A13" s="1"/>
      <c r="B13" s="1"/>
      <c r="C13" s="3">
        <v>2023</v>
      </c>
      <c r="D13" s="3">
        <v>1</v>
      </c>
      <c r="E13" s="3">
        <v>6</v>
      </c>
      <c r="F13" s="4">
        <f t="shared" si="0"/>
        <v>0.16666666666666666</v>
      </c>
      <c r="G13" s="3">
        <v>100</v>
      </c>
      <c r="H13" s="26">
        <f t="shared" si="1"/>
        <v>16.666666666666664</v>
      </c>
    </row>
    <row r="14" spans="1:8" x14ac:dyDescent="0.25">
      <c r="A14" s="1">
        <v>3</v>
      </c>
      <c r="B14" s="1" t="s">
        <v>6</v>
      </c>
      <c r="C14" s="3">
        <v>2019</v>
      </c>
      <c r="D14" s="3">
        <v>3</v>
      </c>
      <c r="E14" s="3">
        <v>8</v>
      </c>
      <c r="F14" s="4">
        <f t="shared" si="0"/>
        <v>0.375</v>
      </c>
      <c r="G14" s="3">
        <v>100</v>
      </c>
      <c r="H14" s="26">
        <f t="shared" si="1"/>
        <v>37.5</v>
      </c>
    </row>
    <row r="15" spans="1:8" x14ac:dyDescent="0.25">
      <c r="A15" s="1"/>
      <c r="B15" s="1"/>
      <c r="C15" s="3">
        <v>2020</v>
      </c>
      <c r="D15" s="3">
        <v>3</v>
      </c>
      <c r="E15" s="3">
        <v>7</v>
      </c>
      <c r="F15" s="4">
        <f t="shared" si="0"/>
        <v>0.42857142857142855</v>
      </c>
      <c r="G15" s="3">
        <v>100</v>
      </c>
      <c r="H15" s="26">
        <f t="shared" si="1"/>
        <v>42.857142857142854</v>
      </c>
    </row>
    <row r="16" spans="1:8" x14ac:dyDescent="0.25">
      <c r="A16" s="1"/>
      <c r="B16" s="1"/>
      <c r="C16" s="3">
        <v>2021</v>
      </c>
      <c r="D16" s="3">
        <v>3</v>
      </c>
      <c r="E16" s="3">
        <v>7</v>
      </c>
      <c r="F16" s="4">
        <f t="shared" si="0"/>
        <v>0.42857142857142855</v>
      </c>
      <c r="G16" s="3">
        <v>100</v>
      </c>
      <c r="H16" s="26">
        <f t="shared" si="1"/>
        <v>42.857142857142854</v>
      </c>
    </row>
    <row r="17" spans="1:8" x14ac:dyDescent="0.25">
      <c r="A17" s="1"/>
      <c r="B17" s="1"/>
      <c r="C17" s="3">
        <v>2022</v>
      </c>
      <c r="D17" s="3">
        <v>3</v>
      </c>
      <c r="E17" s="3">
        <v>7</v>
      </c>
      <c r="F17" s="4">
        <f t="shared" si="0"/>
        <v>0.42857142857142855</v>
      </c>
      <c r="G17" s="3">
        <v>100</v>
      </c>
      <c r="H17" s="26">
        <f t="shared" si="1"/>
        <v>42.857142857142854</v>
      </c>
    </row>
    <row r="18" spans="1:8" x14ac:dyDescent="0.25">
      <c r="A18" s="1"/>
      <c r="B18" s="1"/>
      <c r="C18" s="3">
        <v>2023</v>
      </c>
      <c r="D18" s="3">
        <v>3</v>
      </c>
      <c r="E18" s="3">
        <v>7</v>
      </c>
      <c r="F18" s="4">
        <f t="shared" si="0"/>
        <v>0.42857142857142855</v>
      </c>
      <c r="G18" s="3">
        <v>100</v>
      </c>
      <c r="H18" s="26">
        <f t="shared" si="1"/>
        <v>42.857142857142854</v>
      </c>
    </row>
    <row r="19" spans="1:8" x14ac:dyDescent="0.25">
      <c r="A19" s="1">
        <v>4</v>
      </c>
      <c r="B19" s="1" t="s">
        <v>7</v>
      </c>
      <c r="C19" s="3">
        <v>2019</v>
      </c>
      <c r="D19" s="3">
        <v>0</v>
      </c>
      <c r="E19" s="3">
        <v>6</v>
      </c>
      <c r="F19" s="4">
        <f t="shared" si="0"/>
        <v>0</v>
      </c>
      <c r="G19" s="3">
        <v>100</v>
      </c>
      <c r="H19" s="26">
        <f t="shared" si="1"/>
        <v>0</v>
      </c>
    </row>
    <row r="20" spans="1:8" x14ac:dyDescent="0.25">
      <c r="A20" s="1"/>
      <c r="B20" s="1"/>
      <c r="C20" s="3">
        <v>2020</v>
      </c>
      <c r="D20" s="3">
        <v>0</v>
      </c>
      <c r="E20" s="3">
        <v>6</v>
      </c>
      <c r="F20" s="4">
        <f t="shared" si="0"/>
        <v>0</v>
      </c>
      <c r="G20" s="3">
        <v>100</v>
      </c>
      <c r="H20" s="26">
        <f t="shared" si="1"/>
        <v>0</v>
      </c>
    </row>
    <row r="21" spans="1:8" x14ac:dyDescent="0.25">
      <c r="A21" s="1"/>
      <c r="B21" s="1"/>
      <c r="C21" s="3">
        <v>2021</v>
      </c>
      <c r="D21" s="3">
        <v>0</v>
      </c>
      <c r="E21" s="3">
        <v>6</v>
      </c>
      <c r="F21" s="4">
        <f t="shared" si="0"/>
        <v>0</v>
      </c>
      <c r="G21" s="3">
        <v>100</v>
      </c>
      <c r="H21" s="26">
        <f t="shared" si="1"/>
        <v>0</v>
      </c>
    </row>
    <row r="22" spans="1:8" x14ac:dyDescent="0.25">
      <c r="A22" s="1"/>
      <c r="B22" s="1"/>
      <c r="C22" s="3">
        <v>2022</v>
      </c>
      <c r="D22" s="3">
        <v>0</v>
      </c>
      <c r="E22" s="3">
        <v>6</v>
      </c>
      <c r="F22" s="4">
        <f t="shared" si="0"/>
        <v>0</v>
      </c>
      <c r="G22" s="3">
        <v>100</v>
      </c>
      <c r="H22" s="26">
        <f t="shared" si="1"/>
        <v>0</v>
      </c>
    </row>
    <row r="23" spans="1:8" x14ac:dyDescent="0.25">
      <c r="A23" s="1"/>
      <c r="B23" s="1"/>
      <c r="C23" s="3">
        <v>2023</v>
      </c>
      <c r="D23" s="3">
        <v>0</v>
      </c>
      <c r="E23" s="3">
        <v>6</v>
      </c>
      <c r="F23" s="4">
        <f t="shared" si="0"/>
        <v>0</v>
      </c>
      <c r="G23" s="3">
        <v>100</v>
      </c>
      <c r="H23" s="26">
        <f t="shared" si="1"/>
        <v>0</v>
      </c>
    </row>
    <row r="24" spans="1:8" x14ac:dyDescent="0.25">
      <c r="A24" s="1">
        <v>5</v>
      </c>
      <c r="B24" s="1" t="s">
        <v>8</v>
      </c>
      <c r="C24" s="3">
        <v>2019</v>
      </c>
      <c r="D24" s="3">
        <v>0</v>
      </c>
      <c r="E24" s="3">
        <v>12</v>
      </c>
      <c r="F24" s="4">
        <f t="shared" si="0"/>
        <v>0</v>
      </c>
      <c r="G24" s="3">
        <v>100</v>
      </c>
      <c r="H24" s="26">
        <f t="shared" si="1"/>
        <v>0</v>
      </c>
    </row>
    <row r="25" spans="1:8" x14ac:dyDescent="0.25">
      <c r="A25" s="1"/>
      <c r="B25" s="1"/>
      <c r="C25" s="3">
        <v>2020</v>
      </c>
      <c r="D25" s="3">
        <v>0</v>
      </c>
      <c r="E25" s="3">
        <v>6</v>
      </c>
      <c r="F25" s="4">
        <f t="shared" si="0"/>
        <v>0</v>
      </c>
      <c r="G25" s="3">
        <v>100</v>
      </c>
      <c r="H25" s="26">
        <f t="shared" si="1"/>
        <v>0</v>
      </c>
    </row>
    <row r="26" spans="1:8" x14ac:dyDescent="0.25">
      <c r="A26" s="1"/>
      <c r="B26" s="1"/>
      <c r="C26" s="3">
        <v>2021</v>
      </c>
      <c r="D26" s="3">
        <v>1</v>
      </c>
      <c r="E26" s="3">
        <v>11</v>
      </c>
      <c r="F26" s="4">
        <f t="shared" si="0"/>
        <v>9.0909090909090912E-2</v>
      </c>
      <c r="G26" s="3">
        <v>100</v>
      </c>
      <c r="H26" s="26">
        <f t="shared" si="1"/>
        <v>9.0909090909090917</v>
      </c>
    </row>
    <row r="27" spans="1:8" x14ac:dyDescent="0.25">
      <c r="A27" s="1"/>
      <c r="B27" s="1"/>
      <c r="C27" s="3">
        <v>2022</v>
      </c>
      <c r="D27" s="3">
        <v>1</v>
      </c>
      <c r="E27" s="3">
        <v>5</v>
      </c>
      <c r="F27" s="4">
        <f t="shared" si="0"/>
        <v>0.2</v>
      </c>
      <c r="G27" s="3">
        <v>100</v>
      </c>
      <c r="H27" s="26">
        <f t="shared" si="1"/>
        <v>20</v>
      </c>
    </row>
    <row r="28" spans="1:8" x14ac:dyDescent="0.25">
      <c r="A28" s="1"/>
      <c r="B28" s="1"/>
      <c r="C28" s="3">
        <v>2023</v>
      </c>
      <c r="D28" s="3">
        <v>1</v>
      </c>
      <c r="E28" s="3">
        <v>7</v>
      </c>
      <c r="F28" s="4">
        <f t="shared" si="0"/>
        <v>0.14285714285714285</v>
      </c>
      <c r="G28" s="3">
        <v>100</v>
      </c>
      <c r="H28" s="26">
        <f t="shared" si="1"/>
        <v>14.285714285714285</v>
      </c>
    </row>
    <row r="29" spans="1:8" x14ac:dyDescent="0.25">
      <c r="A29" s="1">
        <v>6</v>
      </c>
      <c r="B29" s="1" t="s">
        <v>9</v>
      </c>
      <c r="C29" s="3">
        <v>2019</v>
      </c>
      <c r="D29" s="3">
        <v>1</v>
      </c>
      <c r="E29" s="3">
        <v>11</v>
      </c>
      <c r="F29" s="4">
        <f>D29/E29</f>
        <v>9.0909090909090912E-2</v>
      </c>
      <c r="G29" s="3">
        <v>100</v>
      </c>
      <c r="H29" s="26">
        <f t="shared" si="1"/>
        <v>9.0909090909090917</v>
      </c>
    </row>
    <row r="30" spans="1:8" x14ac:dyDescent="0.25">
      <c r="A30" s="1"/>
      <c r="B30" s="1"/>
      <c r="C30" s="3">
        <v>2020</v>
      </c>
      <c r="D30" s="3">
        <v>1</v>
      </c>
      <c r="E30" s="3">
        <v>9</v>
      </c>
      <c r="F30" s="4">
        <f t="shared" si="0"/>
        <v>0.1111111111111111</v>
      </c>
      <c r="G30" s="3">
        <v>100</v>
      </c>
      <c r="H30" s="26">
        <f t="shared" si="1"/>
        <v>11.111111111111111</v>
      </c>
    </row>
    <row r="31" spans="1:8" x14ac:dyDescent="0.25">
      <c r="A31" s="1"/>
      <c r="B31" s="1"/>
      <c r="C31" s="3">
        <v>2021</v>
      </c>
      <c r="D31" s="3">
        <v>1</v>
      </c>
      <c r="E31" s="3">
        <v>9</v>
      </c>
      <c r="F31" s="4">
        <f t="shared" si="0"/>
        <v>0.1111111111111111</v>
      </c>
      <c r="G31" s="3">
        <v>100</v>
      </c>
      <c r="H31" s="26">
        <f t="shared" si="1"/>
        <v>11.111111111111111</v>
      </c>
    </row>
    <row r="32" spans="1:8" x14ac:dyDescent="0.25">
      <c r="A32" s="1"/>
      <c r="B32" s="1"/>
      <c r="C32" s="3">
        <v>2022</v>
      </c>
      <c r="D32" s="3">
        <v>1</v>
      </c>
      <c r="E32" s="3">
        <v>10</v>
      </c>
      <c r="F32" s="4">
        <f t="shared" si="0"/>
        <v>0.1</v>
      </c>
      <c r="G32" s="3">
        <v>100</v>
      </c>
      <c r="H32" s="26">
        <f t="shared" si="1"/>
        <v>10</v>
      </c>
    </row>
    <row r="33" spans="1:8" x14ac:dyDescent="0.25">
      <c r="A33" s="1"/>
      <c r="B33" s="1"/>
      <c r="C33" s="3">
        <v>2023</v>
      </c>
      <c r="D33" s="3">
        <v>1</v>
      </c>
      <c r="E33" s="3">
        <v>10</v>
      </c>
      <c r="F33" s="4">
        <f t="shared" si="0"/>
        <v>0.1</v>
      </c>
      <c r="G33" s="3">
        <v>100</v>
      </c>
      <c r="H33" s="26">
        <f t="shared" si="1"/>
        <v>10</v>
      </c>
    </row>
    <row r="34" spans="1:8" x14ac:dyDescent="0.25">
      <c r="A34" s="1">
        <v>7</v>
      </c>
      <c r="B34" s="1" t="s">
        <v>10</v>
      </c>
      <c r="C34" s="3">
        <v>2019</v>
      </c>
      <c r="D34" s="3">
        <v>1</v>
      </c>
      <c r="E34" s="3">
        <v>4</v>
      </c>
      <c r="F34" s="4">
        <f t="shared" si="0"/>
        <v>0.25</v>
      </c>
      <c r="G34" s="3">
        <v>100</v>
      </c>
      <c r="H34" s="26">
        <f t="shared" si="1"/>
        <v>25</v>
      </c>
    </row>
    <row r="35" spans="1:8" x14ac:dyDescent="0.25">
      <c r="A35" s="1"/>
      <c r="B35" s="1"/>
      <c r="C35" s="3">
        <v>2020</v>
      </c>
      <c r="D35" s="3">
        <v>1</v>
      </c>
      <c r="E35" s="3">
        <v>4</v>
      </c>
      <c r="F35" s="4">
        <f t="shared" si="0"/>
        <v>0.25</v>
      </c>
      <c r="G35" s="3">
        <v>100</v>
      </c>
      <c r="H35" s="26">
        <f t="shared" si="1"/>
        <v>25</v>
      </c>
    </row>
    <row r="36" spans="1:8" x14ac:dyDescent="0.25">
      <c r="A36" s="1"/>
      <c r="B36" s="1"/>
      <c r="C36" s="3">
        <v>2021</v>
      </c>
      <c r="D36" s="3">
        <v>1</v>
      </c>
      <c r="E36" s="3">
        <v>4</v>
      </c>
      <c r="F36" s="4">
        <f t="shared" si="0"/>
        <v>0.25</v>
      </c>
      <c r="G36" s="3">
        <v>100</v>
      </c>
      <c r="H36" s="26">
        <f t="shared" si="1"/>
        <v>25</v>
      </c>
    </row>
    <row r="37" spans="1:8" x14ac:dyDescent="0.25">
      <c r="A37" s="1"/>
      <c r="B37" s="1"/>
      <c r="C37" s="3">
        <v>2022</v>
      </c>
      <c r="D37" s="3">
        <v>1</v>
      </c>
      <c r="E37" s="3">
        <v>4</v>
      </c>
      <c r="F37" s="4">
        <f t="shared" si="0"/>
        <v>0.25</v>
      </c>
      <c r="G37" s="3">
        <v>100</v>
      </c>
      <c r="H37" s="26">
        <f t="shared" si="1"/>
        <v>25</v>
      </c>
    </row>
    <row r="38" spans="1:8" x14ac:dyDescent="0.25">
      <c r="A38" s="1"/>
      <c r="B38" s="1"/>
      <c r="C38" s="3">
        <v>2023</v>
      </c>
      <c r="D38" s="3">
        <v>1</v>
      </c>
      <c r="E38" s="3">
        <v>4</v>
      </c>
      <c r="F38" s="4">
        <f t="shared" si="0"/>
        <v>0.25</v>
      </c>
      <c r="G38" s="3">
        <v>100</v>
      </c>
      <c r="H38" s="26">
        <f t="shared" si="1"/>
        <v>25</v>
      </c>
    </row>
    <row r="39" spans="1:8" x14ac:dyDescent="0.25">
      <c r="A39" s="1">
        <v>8</v>
      </c>
      <c r="B39" s="1" t="s">
        <v>11</v>
      </c>
      <c r="C39" s="3">
        <v>2019</v>
      </c>
      <c r="D39" s="3">
        <v>3</v>
      </c>
      <c r="E39" s="3">
        <v>7</v>
      </c>
      <c r="F39" s="4">
        <f t="shared" si="0"/>
        <v>0.42857142857142855</v>
      </c>
      <c r="G39" s="3">
        <v>100</v>
      </c>
      <c r="H39" s="26">
        <f t="shared" si="1"/>
        <v>42.857142857142854</v>
      </c>
    </row>
    <row r="40" spans="1:8" x14ac:dyDescent="0.25">
      <c r="A40" s="1"/>
      <c r="B40" s="1"/>
      <c r="C40" s="3">
        <v>2020</v>
      </c>
      <c r="D40" s="3">
        <v>3</v>
      </c>
      <c r="E40" s="3">
        <v>7</v>
      </c>
      <c r="F40" s="4">
        <f t="shared" si="0"/>
        <v>0.42857142857142855</v>
      </c>
      <c r="G40" s="3">
        <v>100</v>
      </c>
      <c r="H40" s="26">
        <f t="shared" si="1"/>
        <v>42.857142857142854</v>
      </c>
    </row>
    <row r="41" spans="1:8" x14ac:dyDescent="0.25">
      <c r="A41" s="1"/>
      <c r="B41" s="1"/>
      <c r="C41" s="3">
        <v>2021</v>
      </c>
      <c r="D41" s="3">
        <v>4</v>
      </c>
      <c r="E41" s="3">
        <v>8</v>
      </c>
      <c r="F41" s="4">
        <f t="shared" si="0"/>
        <v>0.5</v>
      </c>
      <c r="G41" s="3">
        <v>100</v>
      </c>
      <c r="H41" s="26">
        <f t="shared" si="1"/>
        <v>50</v>
      </c>
    </row>
    <row r="42" spans="1:8" x14ac:dyDescent="0.25">
      <c r="A42" s="1"/>
      <c r="B42" s="1"/>
      <c r="C42" s="3">
        <v>2022</v>
      </c>
      <c r="D42" s="3">
        <v>4</v>
      </c>
      <c r="E42" s="3">
        <v>8</v>
      </c>
      <c r="F42" s="4">
        <f t="shared" si="0"/>
        <v>0.5</v>
      </c>
      <c r="G42" s="3">
        <v>100</v>
      </c>
      <c r="H42" s="26">
        <f t="shared" si="1"/>
        <v>50</v>
      </c>
    </row>
    <row r="43" spans="1:8" x14ac:dyDescent="0.25">
      <c r="A43" s="1"/>
      <c r="B43" s="1"/>
      <c r="C43" s="3">
        <v>2023</v>
      </c>
      <c r="D43" s="3">
        <v>4</v>
      </c>
      <c r="E43" s="3">
        <v>8</v>
      </c>
      <c r="F43" s="4">
        <f t="shared" si="0"/>
        <v>0.5</v>
      </c>
      <c r="G43" s="3">
        <v>100</v>
      </c>
      <c r="H43" s="26">
        <f t="shared" si="1"/>
        <v>50</v>
      </c>
    </row>
    <row r="44" spans="1:8" x14ac:dyDescent="0.25">
      <c r="A44" s="1">
        <v>9</v>
      </c>
      <c r="B44" s="1" t="s">
        <v>12</v>
      </c>
      <c r="C44" s="3">
        <v>2019</v>
      </c>
      <c r="D44" s="3">
        <v>1</v>
      </c>
      <c r="E44" s="3">
        <v>5</v>
      </c>
      <c r="F44" s="4">
        <f t="shared" si="0"/>
        <v>0.2</v>
      </c>
      <c r="G44" s="3">
        <v>100</v>
      </c>
      <c r="H44" s="26">
        <f t="shared" si="1"/>
        <v>20</v>
      </c>
    </row>
    <row r="45" spans="1:8" x14ac:dyDescent="0.25">
      <c r="A45" s="1"/>
      <c r="B45" s="1"/>
      <c r="C45" s="3">
        <v>2020</v>
      </c>
      <c r="D45" s="3">
        <v>1</v>
      </c>
      <c r="E45" s="3">
        <v>6</v>
      </c>
      <c r="F45" s="4">
        <f t="shared" si="0"/>
        <v>0.16666666666666666</v>
      </c>
      <c r="G45" s="3">
        <v>100</v>
      </c>
      <c r="H45" s="26">
        <f t="shared" si="1"/>
        <v>16.666666666666664</v>
      </c>
    </row>
    <row r="46" spans="1:8" x14ac:dyDescent="0.25">
      <c r="A46" s="1"/>
      <c r="B46" s="1"/>
      <c r="C46" s="3">
        <v>2021</v>
      </c>
      <c r="D46" s="3">
        <v>1</v>
      </c>
      <c r="E46" s="3">
        <v>6</v>
      </c>
      <c r="F46" s="4">
        <f>D46/E46</f>
        <v>0.16666666666666666</v>
      </c>
      <c r="G46" s="3">
        <v>100</v>
      </c>
      <c r="H46" s="26">
        <f t="shared" si="1"/>
        <v>16.666666666666664</v>
      </c>
    </row>
    <row r="47" spans="1:8" x14ac:dyDescent="0.25">
      <c r="A47" s="1"/>
      <c r="B47" s="1"/>
      <c r="C47" s="3">
        <v>2022</v>
      </c>
      <c r="D47" s="3">
        <v>1</v>
      </c>
      <c r="E47" s="3">
        <v>5</v>
      </c>
      <c r="F47" s="4">
        <f t="shared" si="0"/>
        <v>0.2</v>
      </c>
      <c r="G47" s="3">
        <v>100</v>
      </c>
      <c r="H47" s="26">
        <f t="shared" si="1"/>
        <v>20</v>
      </c>
    </row>
    <row r="48" spans="1:8" x14ac:dyDescent="0.25">
      <c r="A48" s="1"/>
      <c r="B48" s="1"/>
      <c r="C48" s="3">
        <v>2023</v>
      </c>
      <c r="D48" s="3">
        <v>1</v>
      </c>
      <c r="E48" s="3">
        <v>5</v>
      </c>
      <c r="F48" s="4">
        <f t="shared" si="0"/>
        <v>0.2</v>
      </c>
      <c r="G48" s="3">
        <v>100</v>
      </c>
      <c r="H48" s="26">
        <f t="shared" si="1"/>
        <v>20</v>
      </c>
    </row>
    <row r="49" spans="1:8" x14ac:dyDescent="0.25">
      <c r="A49" s="1">
        <v>10</v>
      </c>
      <c r="B49" s="1" t="s">
        <v>13</v>
      </c>
      <c r="C49" s="3">
        <v>2019</v>
      </c>
      <c r="D49" s="3">
        <v>2</v>
      </c>
      <c r="E49" s="3">
        <v>8</v>
      </c>
      <c r="F49" s="4">
        <f t="shared" si="0"/>
        <v>0.25</v>
      </c>
      <c r="G49" s="3">
        <v>100</v>
      </c>
      <c r="H49" s="26">
        <f t="shared" si="1"/>
        <v>25</v>
      </c>
    </row>
    <row r="50" spans="1:8" x14ac:dyDescent="0.25">
      <c r="A50" s="1"/>
      <c r="B50" s="1"/>
      <c r="C50" s="3">
        <v>2020</v>
      </c>
      <c r="D50" s="3">
        <v>2</v>
      </c>
      <c r="E50" s="3">
        <v>8</v>
      </c>
      <c r="F50" s="4">
        <f t="shared" si="0"/>
        <v>0.25</v>
      </c>
      <c r="G50" s="3">
        <v>100</v>
      </c>
      <c r="H50" s="26">
        <f t="shared" si="1"/>
        <v>25</v>
      </c>
    </row>
    <row r="51" spans="1:8" x14ac:dyDescent="0.25">
      <c r="A51" s="1"/>
      <c r="B51" s="1"/>
      <c r="C51" s="3">
        <v>2021</v>
      </c>
      <c r="D51" s="3">
        <v>2</v>
      </c>
      <c r="E51" s="3">
        <v>8</v>
      </c>
      <c r="F51" s="4">
        <f t="shared" si="0"/>
        <v>0.25</v>
      </c>
      <c r="G51" s="3">
        <v>100</v>
      </c>
      <c r="H51" s="26">
        <f t="shared" si="1"/>
        <v>25</v>
      </c>
    </row>
    <row r="52" spans="1:8" x14ac:dyDescent="0.25">
      <c r="A52" s="1"/>
      <c r="B52" s="1"/>
      <c r="C52" s="3">
        <v>2022</v>
      </c>
      <c r="D52" s="3">
        <v>2</v>
      </c>
      <c r="E52" s="3">
        <v>8</v>
      </c>
      <c r="F52" s="4">
        <f t="shared" si="0"/>
        <v>0.25</v>
      </c>
      <c r="G52" s="3">
        <v>100</v>
      </c>
      <c r="H52" s="26">
        <f t="shared" si="1"/>
        <v>25</v>
      </c>
    </row>
    <row r="53" spans="1:8" x14ac:dyDescent="0.25">
      <c r="A53" s="1"/>
      <c r="B53" s="1"/>
      <c r="C53" s="3">
        <v>2023</v>
      </c>
      <c r="D53" s="3">
        <v>2</v>
      </c>
      <c r="E53" s="3">
        <v>8</v>
      </c>
      <c r="F53" s="4">
        <f t="shared" si="0"/>
        <v>0.25</v>
      </c>
      <c r="G53" s="3">
        <v>100</v>
      </c>
      <c r="H53" s="26">
        <f t="shared" si="1"/>
        <v>25</v>
      </c>
    </row>
    <row r="54" spans="1:8" x14ac:dyDescent="0.25">
      <c r="A54" s="1">
        <v>11</v>
      </c>
      <c r="B54" s="1" t="s">
        <v>14</v>
      </c>
      <c r="C54" s="3">
        <v>2019</v>
      </c>
      <c r="D54" s="3">
        <v>1</v>
      </c>
      <c r="E54" s="3">
        <v>10</v>
      </c>
      <c r="F54" s="4">
        <f t="shared" si="0"/>
        <v>0.1</v>
      </c>
      <c r="G54" s="3">
        <v>100</v>
      </c>
      <c r="H54" s="26">
        <f t="shared" si="1"/>
        <v>10</v>
      </c>
    </row>
    <row r="55" spans="1:8" x14ac:dyDescent="0.25">
      <c r="A55" s="1"/>
      <c r="B55" s="1"/>
      <c r="C55" s="3">
        <v>2020</v>
      </c>
      <c r="D55" s="3">
        <v>1</v>
      </c>
      <c r="E55" s="3">
        <v>10</v>
      </c>
      <c r="F55" s="4">
        <f t="shared" si="0"/>
        <v>0.1</v>
      </c>
      <c r="G55" s="3">
        <v>100</v>
      </c>
      <c r="H55" s="26">
        <f t="shared" si="1"/>
        <v>10</v>
      </c>
    </row>
    <row r="56" spans="1:8" x14ac:dyDescent="0.25">
      <c r="A56" s="1"/>
      <c r="B56" s="1"/>
      <c r="C56" s="3">
        <v>2021</v>
      </c>
      <c r="D56" s="3">
        <v>1</v>
      </c>
      <c r="E56" s="3">
        <v>10</v>
      </c>
      <c r="F56" s="4">
        <f t="shared" si="0"/>
        <v>0.1</v>
      </c>
      <c r="G56" s="3">
        <v>100</v>
      </c>
      <c r="H56" s="26">
        <f t="shared" si="1"/>
        <v>10</v>
      </c>
    </row>
    <row r="57" spans="1:8" x14ac:dyDescent="0.25">
      <c r="A57" s="1"/>
      <c r="B57" s="1"/>
      <c r="C57" s="3">
        <v>2022</v>
      </c>
      <c r="D57" s="3">
        <v>1</v>
      </c>
      <c r="E57" s="3">
        <v>10</v>
      </c>
      <c r="F57" s="4">
        <f t="shared" si="0"/>
        <v>0.1</v>
      </c>
      <c r="G57" s="3">
        <v>100</v>
      </c>
      <c r="H57" s="26">
        <f t="shared" si="1"/>
        <v>10</v>
      </c>
    </row>
    <row r="58" spans="1:8" x14ac:dyDescent="0.25">
      <c r="A58" s="1"/>
      <c r="B58" s="1"/>
      <c r="C58" s="3">
        <v>2023</v>
      </c>
      <c r="D58" s="3">
        <v>1</v>
      </c>
      <c r="E58" s="3">
        <v>10</v>
      </c>
      <c r="F58" s="4">
        <f t="shared" si="0"/>
        <v>0.1</v>
      </c>
      <c r="G58" s="3">
        <v>100</v>
      </c>
      <c r="H58" s="26">
        <f t="shared" si="1"/>
        <v>10</v>
      </c>
    </row>
    <row r="59" spans="1:8" x14ac:dyDescent="0.25">
      <c r="A59" s="1">
        <v>12</v>
      </c>
      <c r="B59" s="1" t="s">
        <v>15</v>
      </c>
      <c r="C59" s="3">
        <v>2019</v>
      </c>
      <c r="D59" s="3">
        <v>2</v>
      </c>
      <c r="E59" s="3">
        <v>8</v>
      </c>
      <c r="F59" s="4">
        <f t="shared" si="0"/>
        <v>0.25</v>
      </c>
      <c r="G59" s="3">
        <v>100</v>
      </c>
      <c r="H59" s="26">
        <f t="shared" si="1"/>
        <v>25</v>
      </c>
    </row>
    <row r="60" spans="1:8" x14ac:dyDescent="0.25">
      <c r="A60" s="1"/>
      <c r="B60" s="1"/>
      <c r="C60" s="3">
        <v>2020</v>
      </c>
      <c r="D60" s="3">
        <v>2</v>
      </c>
      <c r="E60" s="3">
        <v>6</v>
      </c>
      <c r="F60" s="4">
        <f t="shared" si="0"/>
        <v>0.33333333333333331</v>
      </c>
      <c r="G60" s="3">
        <v>100</v>
      </c>
      <c r="H60" s="26">
        <f t="shared" si="1"/>
        <v>33.333333333333329</v>
      </c>
    </row>
    <row r="61" spans="1:8" x14ac:dyDescent="0.25">
      <c r="A61" s="1"/>
      <c r="B61" s="1"/>
      <c r="C61" s="3">
        <v>2021</v>
      </c>
      <c r="D61" s="3">
        <v>2</v>
      </c>
      <c r="E61" s="3">
        <v>6</v>
      </c>
      <c r="F61" s="4">
        <f t="shared" si="0"/>
        <v>0.33333333333333331</v>
      </c>
      <c r="G61" s="3">
        <v>100</v>
      </c>
      <c r="H61" s="26">
        <f t="shared" si="1"/>
        <v>33.333333333333329</v>
      </c>
    </row>
    <row r="62" spans="1:8" x14ac:dyDescent="0.25">
      <c r="A62" s="1"/>
      <c r="B62" s="1"/>
      <c r="C62" s="3">
        <v>2022</v>
      </c>
      <c r="D62" s="3">
        <v>1</v>
      </c>
      <c r="E62" s="3">
        <v>6</v>
      </c>
      <c r="F62" s="4">
        <f t="shared" si="0"/>
        <v>0.16666666666666666</v>
      </c>
      <c r="G62" s="3">
        <v>100</v>
      </c>
      <c r="H62" s="26">
        <f t="shared" si="1"/>
        <v>16.666666666666664</v>
      </c>
    </row>
    <row r="63" spans="1:8" x14ac:dyDescent="0.25">
      <c r="A63" s="1"/>
      <c r="B63" s="1"/>
      <c r="C63" s="3">
        <v>2023</v>
      </c>
      <c r="D63" s="3">
        <v>1</v>
      </c>
      <c r="E63" s="3">
        <v>5</v>
      </c>
      <c r="F63" s="4">
        <f t="shared" si="0"/>
        <v>0.2</v>
      </c>
      <c r="G63" s="3">
        <v>100</v>
      </c>
      <c r="H63" s="26">
        <f t="shared" si="1"/>
        <v>20</v>
      </c>
    </row>
    <row r="64" spans="1:8" x14ac:dyDescent="0.25">
      <c r="A64" s="1">
        <v>13</v>
      </c>
      <c r="B64" s="1" t="s">
        <v>16</v>
      </c>
      <c r="C64" s="3">
        <v>2019</v>
      </c>
      <c r="D64" s="3">
        <v>0</v>
      </c>
      <c r="E64" s="3">
        <v>4</v>
      </c>
      <c r="F64" s="4">
        <f t="shared" si="0"/>
        <v>0</v>
      </c>
      <c r="G64" s="3">
        <v>100</v>
      </c>
      <c r="H64" s="26">
        <f t="shared" si="1"/>
        <v>0</v>
      </c>
    </row>
    <row r="65" spans="1:8" x14ac:dyDescent="0.25">
      <c r="A65" s="1"/>
      <c r="B65" s="1"/>
      <c r="C65" s="3">
        <v>2020</v>
      </c>
      <c r="D65" s="3">
        <v>0</v>
      </c>
      <c r="E65" s="3">
        <v>4</v>
      </c>
      <c r="F65" s="4">
        <f t="shared" si="0"/>
        <v>0</v>
      </c>
      <c r="G65" s="3">
        <v>100</v>
      </c>
      <c r="H65" s="26">
        <f t="shared" si="1"/>
        <v>0</v>
      </c>
    </row>
    <row r="66" spans="1:8" x14ac:dyDescent="0.25">
      <c r="A66" s="1"/>
      <c r="B66" s="1"/>
      <c r="C66" s="3">
        <v>2021</v>
      </c>
      <c r="D66" s="3">
        <v>0</v>
      </c>
      <c r="E66" s="3">
        <v>4</v>
      </c>
      <c r="F66" s="4">
        <f t="shared" si="0"/>
        <v>0</v>
      </c>
      <c r="G66" s="3">
        <v>100</v>
      </c>
      <c r="H66" s="26">
        <f t="shared" si="1"/>
        <v>0</v>
      </c>
    </row>
    <row r="67" spans="1:8" x14ac:dyDescent="0.25">
      <c r="A67" s="1"/>
      <c r="B67" s="1"/>
      <c r="C67" s="3">
        <v>2022</v>
      </c>
      <c r="D67" s="3">
        <v>0</v>
      </c>
      <c r="E67" s="3">
        <v>4</v>
      </c>
      <c r="F67" s="4">
        <f t="shared" si="0"/>
        <v>0</v>
      </c>
      <c r="G67" s="3">
        <v>100</v>
      </c>
      <c r="H67" s="26">
        <f t="shared" si="1"/>
        <v>0</v>
      </c>
    </row>
    <row r="68" spans="1:8" x14ac:dyDescent="0.25">
      <c r="A68" s="1"/>
      <c r="B68" s="1"/>
      <c r="C68" s="3">
        <v>2023</v>
      </c>
      <c r="D68" s="3">
        <v>0</v>
      </c>
      <c r="E68" s="3">
        <v>3</v>
      </c>
      <c r="F68" s="4">
        <f t="shared" si="0"/>
        <v>0</v>
      </c>
      <c r="G68" s="3">
        <v>100</v>
      </c>
      <c r="H68" s="26">
        <f t="shared" si="1"/>
        <v>0</v>
      </c>
    </row>
    <row r="69" spans="1:8" x14ac:dyDescent="0.25">
      <c r="A69" s="1">
        <v>14</v>
      </c>
      <c r="B69" s="1" t="s">
        <v>17</v>
      </c>
      <c r="C69" s="3">
        <v>2019</v>
      </c>
      <c r="D69" s="3">
        <v>3</v>
      </c>
      <c r="E69" s="3">
        <v>6</v>
      </c>
      <c r="F69" s="4">
        <f t="shared" ref="F69:F132" si="2">D69/E69</f>
        <v>0.5</v>
      </c>
      <c r="G69" s="3">
        <v>100</v>
      </c>
      <c r="H69" s="26">
        <f t="shared" ref="H69:H132" si="3">F69*G69</f>
        <v>50</v>
      </c>
    </row>
    <row r="70" spans="1:8" x14ac:dyDescent="0.25">
      <c r="A70" s="1"/>
      <c r="B70" s="1"/>
      <c r="C70" s="3">
        <v>2020</v>
      </c>
      <c r="D70" s="3">
        <v>3</v>
      </c>
      <c r="E70" s="3">
        <v>6</v>
      </c>
      <c r="F70" s="4">
        <f t="shared" si="2"/>
        <v>0.5</v>
      </c>
      <c r="G70" s="3">
        <v>100</v>
      </c>
      <c r="H70" s="26">
        <f t="shared" si="3"/>
        <v>50</v>
      </c>
    </row>
    <row r="71" spans="1:8" x14ac:dyDescent="0.25">
      <c r="A71" s="1"/>
      <c r="B71" s="1"/>
      <c r="C71" s="3">
        <v>2021</v>
      </c>
      <c r="D71" s="3">
        <v>3</v>
      </c>
      <c r="E71" s="3">
        <v>6</v>
      </c>
      <c r="F71" s="4">
        <f t="shared" si="2"/>
        <v>0.5</v>
      </c>
      <c r="G71" s="3">
        <v>100</v>
      </c>
      <c r="H71" s="26">
        <f t="shared" si="3"/>
        <v>50</v>
      </c>
    </row>
    <row r="72" spans="1:8" x14ac:dyDescent="0.25">
      <c r="A72" s="1"/>
      <c r="B72" s="1"/>
      <c r="C72" s="3">
        <v>2022</v>
      </c>
      <c r="D72" s="3">
        <v>3</v>
      </c>
      <c r="E72" s="3">
        <v>6</v>
      </c>
      <c r="F72" s="4">
        <f t="shared" si="2"/>
        <v>0.5</v>
      </c>
      <c r="G72" s="3">
        <v>100</v>
      </c>
      <c r="H72" s="26">
        <f t="shared" si="3"/>
        <v>50</v>
      </c>
    </row>
    <row r="73" spans="1:8" x14ac:dyDescent="0.25">
      <c r="A73" s="1"/>
      <c r="B73" s="1"/>
      <c r="C73" s="3">
        <v>2023</v>
      </c>
      <c r="D73" s="3">
        <v>3</v>
      </c>
      <c r="E73" s="3">
        <v>6</v>
      </c>
      <c r="F73" s="4">
        <f t="shared" si="2"/>
        <v>0.5</v>
      </c>
      <c r="G73" s="3">
        <v>100</v>
      </c>
      <c r="H73" s="26">
        <f t="shared" si="3"/>
        <v>50</v>
      </c>
    </row>
    <row r="74" spans="1:8" x14ac:dyDescent="0.25">
      <c r="A74" s="1">
        <v>15</v>
      </c>
      <c r="B74" s="1" t="s">
        <v>18</v>
      </c>
      <c r="C74" s="3">
        <v>2019</v>
      </c>
      <c r="D74" s="3">
        <v>1</v>
      </c>
      <c r="E74" s="3">
        <v>7</v>
      </c>
      <c r="F74" s="4">
        <f t="shared" si="2"/>
        <v>0.14285714285714285</v>
      </c>
      <c r="G74" s="3">
        <v>100</v>
      </c>
      <c r="H74" s="26">
        <f t="shared" si="3"/>
        <v>14.285714285714285</v>
      </c>
    </row>
    <row r="75" spans="1:8" x14ac:dyDescent="0.25">
      <c r="A75" s="1"/>
      <c r="B75" s="1"/>
      <c r="C75" s="3">
        <v>2020</v>
      </c>
      <c r="D75" s="3">
        <v>1</v>
      </c>
      <c r="E75" s="3">
        <v>8</v>
      </c>
      <c r="F75" s="4">
        <f t="shared" si="2"/>
        <v>0.125</v>
      </c>
      <c r="G75" s="3">
        <v>100</v>
      </c>
      <c r="H75" s="26">
        <f t="shared" si="3"/>
        <v>12.5</v>
      </c>
    </row>
    <row r="76" spans="1:8" x14ac:dyDescent="0.25">
      <c r="A76" s="1"/>
      <c r="B76" s="1"/>
      <c r="C76" s="3">
        <v>2021</v>
      </c>
      <c r="D76" s="3">
        <v>1</v>
      </c>
      <c r="E76" s="3">
        <v>8</v>
      </c>
      <c r="F76" s="4">
        <f t="shared" si="2"/>
        <v>0.125</v>
      </c>
      <c r="G76" s="3">
        <v>100</v>
      </c>
      <c r="H76" s="26">
        <f t="shared" si="3"/>
        <v>12.5</v>
      </c>
    </row>
    <row r="77" spans="1:8" x14ac:dyDescent="0.25">
      <c r="A77" s="1"/>
      <c r="B77" s="1"/>
      <c r="C77" s="3">
        <v>2022</v>
      </c>
      <c r="D77" s="3">
        <v>1</v>
      </c>
      <c r="E77" s="3">
        <v>7</v>
      </c>
      <c r="F77" s="4">
        <f t="shared" si="2"/>
        <v>0.14285714285714285</v>
      </c>
      <c r="G77" s="3">
        <v>100</v>
      </c>
      <c r="H77" s="26">
        <f t="shared" si="3"/>
        <v>14.285714285714285</v>
      </c>
    </row>
    <row r="78" spans="1:8" x14ac:dyDescent="0.25">
      <c r="A78" s="1"/>
      <c r="B78" s="1"/>
      <c r="C78" s="3">
        <v>2023</v>
      </c>
      <c r="D78" s="3">
        <v>3</v>
      </c>
      <c r="E78" s="3">
        <v>10</v>
      </c>
      <c r="F78" s="4">
        <f t="shared" si="2"/>
        <v>0.3</v>
      </c>
      <c r="G78" s="3">
        <v>100</v>
      </c>
      <c r="H78" s="26">
        <f t="shared" si="3"/>
        <v>30</v>
      </c>
    </row>
    <row r="79" spans="1:8" x14ac:dyDescent="0.25">
      <c r="A79" s="1">
        <v>16</v>
      </c>
      <c r="B79" s="1" t="s">
        <v>19</v>
      </c>
      <c r="C79" s="3">
        <v>2019</v>
      </c>
      <c r="D79" s="3">
        <v>0</v>
      </c>
      <c r="E79" s="3">
        <v>5</v>
      </c>
      <c r="F79" s="4">
        <f t="shared" si="2"/>
        <v>0</v>
      </c>
      <c r="G79" s="3">
        <v>100</v>
      </c>
      <c r="H79" s="26">
        <f t="shared" si="3"/>
        <v>0</v>
      </c>
    </row>
    <row r="80" spans="1:8" x14ac:dyDescent="0.25">
      <c r="A80" s="1"/>
      <c r="B80" s="1"/>
      <c r="C80" s="3">
        <v>2020</v>
      </c>
      <c r="D80" s="3">
        <v>0</v>
      </c>
      <c r="E80" s="3">
        <v>5</v>
      </c>
      <c r="F80" s="4">
        <f t="shared" si="2"/>
        <v>0</v>
      </c>
      <c r="G80" s="3">
        <v>100</v>
      </c>
      <c r="H80" s="26">
        <f t="shared" si="3"/>
        <v>0</v>
      </c>
    </row>
    <row r="81" spans="1:8" x14ac:dyDescent="0.25">
      <c r="A81" s="1"/>
      <c r="B81" s="1"/>
      <c r="C81" s="3">
        <v>2021</v>
      </c>
      <c r="D81" s="3">
        <v>0</v>
      </c>
      <c r="E81" s="3">
        <v>5</v>
      </c>
      <c r="F81" s="4">
        <f t="shared" si="2"/>
        <v>0</v>
      </c>
      <c r="G81" s="3">
        <v>100</v>
      </c>
      <c r="H81" s="26">
        <f t="shared" si="3"/>
        <v>0</v>
      </c>
    </row>
    <row r="82" spans="1:8" x14ac:dyDescent="0.25">
      <c r="A82" s="1"/>
      <c r="B82" s="1"/>
      <c r="C82" s="3">
        <v>2022</v>
      </c>
      <c r="D82" s="3">
        <v>1</v>
      </c>
      <c r="E82" s="3">
        <v>7</v>
      </c>
      <c r="F82" s="4">
        <f t="shared" si="2"/>
        <v>0.14285714285714285</v>
      </c>
      <c r="G82" s="3">
        <v>100</v>
      </c>
      <c r="H82" s="26">
        <f t="shared" si="3"/>
        <v>14.285714285714285</v>
      </c>
    </row>
    <row r="83" spans="1:8" x14ac:dyDescent="0.25">
      <c r="A83" s="1"/>
      <c r="B83" s="1"/>
      <c r="C83" s="3">
        <v>2023</v>
      </c>
      <c r="D83" s="3">
        <v>0</v>
      </c>
      <c r="E83" s="3">
        <v>5</v>
      </c>
      <c r="F83" s="4">
        <f t="shared" si="2"/>
        <v>0</v>
      </c>
      <c r="G83" s="3">
        <v>100</v>
      </c>
      <c r="H83" s="26">
        <f t="shared" si="3"/>
        <v>0</v>
      </c>
    </row>
    <row r="84" spans="1:8" x14ac:dyDescent="0.25">
      <c r="A84" s="1">
        <v>17</v>
      </c>
      <c r="B84" s="1" t="s">
        <v>20</v>
      </c>
      <c r="C84" s="3">
        <v>2019</v>
      </c>
      <c r="D84" s="3">
        <v>0</v>
      </c>
      <c r="E84" s="3">
        <v>5</v>
      </c>
      <c r="F84" s="4">
        <f t="shared" si="2"/>
        <v>0</v>
      </c>
      <c r="G84" s="3">
        <v>100</v>
      </c>
      <c r="H84" s="26">
        <f t="shared" si="3"/>
        <v>0</v>
      </c>
    </row>
    <row r="85" spans="1:8" x14ac:dyDescent="0.25">
      <c r="A85" s="1"/>
      <c r="B85" s="1"/>
      <c r="C85" s="3">
        <v>2020</v>
      </c>
      <c r="D85" s="3">
        <v>0</v>
      </c>
      <c r="E85" s="3">
        <v>8</v>
      </c>
      <c r="F85" s="4">
        <f t="shared" si="2"/>
        <v>0</v>
      </c>
      <c r="G85" s="3">
        <v>100</v>
      </c>
      <c r="H85" s="26">
        <f t="shared" si="3"/>
        <v>0</v>
      </c>
    </row>
    <row r="86" spans="1:8" x14ac:dyDescent="0.25">
      <c r="A86" s="1"/>
      <c r="B86" s="1"/>
      <c r="C86" s="3">
        <v>2021</v>
      </c>
      <c r="D86" s="3">
        <v>0</v>
      </c>
      <c r="E86" s="3">
        <v>7</v>
      </c>
      <c r="F86" s="4">
        <f t="shared" si="2"/>
        <v>0</v>
      </c>
      <c r="G86" s="3">
        <v>100</v>
      </c>
      <c r="H86" s="26">
        <f t="shared" si="3"/>
        <v>0</v>
      </c>
    </row>
    <row r="87" spans="1:8" x14ac:dyDescent="0.25">
      <c r="A87" s="1"/>
      <c r="B87" s="1"/>
      <c r="C87" s="3">
        <v>2022</v>
      </c>
      <c r="D87" s="3">
        <v>0</v>
      </c>
      <c r="E87" s="3">
        <v>9</v>
      </c>
      <c r="F87" s="4">
        <f t="shared" si="2"/>
        <v>0</v>
      </c>
      <c r="G87" s="3">
        <v>100</v>
      </c>
      <c r="H87" s="26">
        <f t="shared" si="3"/>
        <v>0</v>
      </c>
    </row>
    <row r="88" spans="1:8" x14ac:dyDescent="0.25">
      <c r="A88" s="1"/>
      <c r="B88" s="1"/>
      <c r="C88" s="3">
        <v>2023</v>
      </c>
      <c r="D88" s="3">
        <v>0</v>
      </c>
      <c r="E88" s="3">
        <v>9</v>
      </c>
      <c r="F88" s="4">
        <f t="shared" si="2"/>
        <v>0</v>
      </c>
      <c r="G88" s="3">
        <v>100</v>
      </c>
      <c r="H88" s="26">
        <f t="shared" si="3"/>
        <v>0</v>
      </c>
    </row>
    <row r="89" spans="1:8" x14ac:dyDescent="0.25">
      <c r="A89" s="1">
        <v>18</v>
      </c>
      <c r="B89" s="1" t="s">
        <v>21</v>
      </c>
      <c r="C89" s="3">
        <v>2019</v>
      </c>
      <c r="D89" s="3">
        <v>0</v>
      </c>
      <c r="E89" s="3">
        <v>5</v>
      </c>
      <c r="F89" s="4">
        <f t="shared" si="2"/>
        <v>0</v>
      </c>
      <c r="G89" s="3">
        <v>100</v>
      </c>
      <c r="H89" s="26">
        <f t="shared" si="3"/>
        <v>0</v>
      </c>
    </row>
    <row r="90" spans="1:8" x14ac:dyDescent="0.25">
      <c r="A90" s="1"/>
      <c r="B90" s="1"/>
      <c r="C90" s="3">
        <v>2020</v>
      </c>
      <c r="D90" s="3">
        <v>1</v>
      </c>
      <c r="E90" s="3">
        <v>5</v>
      </c>
      <c r="F90" s="4">
        <f t="shared" si="2"/>
        <v>0.2</v>
      </c>
      <c r="G90" s="3">
        <v>100</v>
      </c>
      <c r="H90" s="26">
        <f t="shared" si="3"/>
        <v>20</v>
      </c>
    </row>
    <row r="91" spans="1:8" x14ac:dyDescent="0.25">
      <c r="A91" s="1"/>
      <c r="B91" s="1"/>
      <c r="C91" s="3">
        <v>2021</v>
      </c>
      <c r="D91" s="3">
        <v>1</v>
      </c>
      <c r="E91" s="3">
        <v>5</v>
      </c>
      <c r="F91" s="4">
        <f t="shared" si="2"/>
        <v>0.2</v>
      </c>
      <c r="G91" s="3">
        <v>100</v>
      </c>
      <c r="H91" s="26">
        <f t="shared" si="3"/>
        <v>20</v>
      </c>
    </row>
    <row r="92" spans="1:8" x14ac:dyDescent="0.25">
      <c r="A92" s="1"/>
      <c r="B92" s="1"/>
      <c r="C92" s="3">
        <v>2022</v>
      </c>
      <c r="D92" s="3">
        <v>1</v>
      </c>
      <c r="E92" s="3">
        <v>6</v>
      </c>
      <c r="F92" s="4">
        <f t="shared" si="2"/>
        <v>0.16666666666666666</v>
      </c>
      <c r="G92" s="3">
        <v>100</v>
      </c>
      <c r="H92" s="26">
        <f t="shared" si="3"/>
        <v>16.666666666666664</v>
      </c>
    </row>
    <row r="93" spans="1:8" x14ac:dyDescent="0.25">
      <c r="A93" s="1"/>
      <c r="B93" s="1"/>
      <c r="C93" s="3">
        <v>2023</v>
      </c>
      <c r="D93" s="3">
        <v>1</v>
      </c>
      <c r="E93" s="3">
        <v>6</v>
      </c>
      <c r="F93" s="4">
        <f t="shared" si="2"/>
        <v>0.16666666666666666</v>
      </c>
      <c r="G93" s="3">
        <v>100</v>
      </c>
      <c r="H93" s="26">
        <f t="shared" si="3"/>
        <v>16.666666666666664</v>
      </c>
    </row>
    <row r="94" spans="1:8" x14ac:dyDescent="0.25">
      <c r="A94" s="1">
        <v>19</v>
      </c>
      <c r="B94" s="1" t="s">
        <v>22</v>
      </c>
      <c r="C94" s="3">
        <v>2019</v>
      </c>
      <c r="D94" s="3">
        <v>0</v>
      </c>
      <c r="E94" s="3">
        <v>10</v>
      </c>
      <c r="F94" s="4">
        <f t="shared" si="2"/>
        <v>0</v>
      </c>
      <c r="G94" s="3">
        <v>100</v>
      </c>
      <c r="H94" s="26">
        <f t="shared" si="3"/>
        <v>0</v>
      </c>
    </row>
    <row r="95" spans="1:8" x14ac:dyDescent="0.25">
      <c r="A95" s="1"/>
      <c r="B95" s="1"/>
      <c r="C95" s="3">
        <v>2020</v>
      </c>
      <c r="D95" s="3">
        <v>0</v>
      </c>
      <c r="E95" s="3">
        <v>10</v>
      </c>
      <c r="F95" s="4">
        <f t="shared" si="2"/>
        <v>0</v>
      </c>
      <c r="G95" s="3">
        <v>100</v>
      </c>
      <c r="H95" s="26">
        <f t="shared" si="3"/>
        <v>0</v>
      </c>
    </row>
    <row r="96" spans="1:8" x14ac:dyDescent="0.25">
      <c r="A96" s="1"/>
      <c r="B96" s="1"/>
      <c r="C96" s="3">
        <v>2021</v>
      </c>
      <c r="D96" s="3">
        <v>1</v>
      </c>
      <c r="E96" s="3">
        <v>10</v>
      </c>
      <c r="F96" s="4">
        <f t="shared" si="2"/>
        <v>0.1</v>
      </c>
      <c r="G96" s="3">
        <v>100</v>
      </c>
      <c r="H96" s="26">
        <f t="shared" si="3"/>
        <v>10</v>
      </c>
    </row>
    <row r="97" spans="1:8" x14ac:dyDescent="0.25">
      <c r="A97" s="1"/>
      <c r="B97" s="1"/>
      <c r="C97" s="3">
        <v>2022</v>
      </c>
      <c r="D97" s="3">
        <v>1</v>
      </c>
      <c r="E97" s="3">
        <v>11</v>
      </c>
      <c r="F97" s="4">
        <f t="shared" si="2"/>
        <v>9.0909090909090912E-2</v>
      </c>
      <c r="G97" s="3">
        <v>100</v>
      </c>
      <c r="H97" s="26">
        <f t="shared" si="3"/>
        <v>9.0909090909090917</v>
      </c>
    </row>
    <row r="98" spans="1:8" x14ac:dyDescent="0.25">
      <c r="A98" s="1"/>
      <c r="B98" s="1"/>
      <c r="C98" s="3">
        <v>2023</v>
      </c>
      <c r="D98" s="3">
        <v>1</v>
      </c>
      <c r="E98" s="3">
        <v>11</v>
      </c>
      <c r="F98" s="4">
        <f t="shared" si="2"/>
        <v>9.0909090909090912E-2</v>
      </c>
      <c r="G98" s="3">
        <v>100</v>
      </c>
      <c r="H98" s="26">
        <f t="shared" si="3"/>
        <v>9.0909090909090917</v>
      </c>
    </row>
    <row r="99" spans="1:8" x14ac:dyDescent="0.25">
      <c r="A99" s="1">
        <v>20</v>
      </c>
      <c r="B99" s="1" t="s">
        <v>23</v>
      </c>
      <c r="C99" s="3">
        <v>2019</v>
      </c>
      <c r="D99" s="3">
        <v>0</v>
      </c>
      <c r="E99" s="3">
        <v>8</v>
      </c>
      <c r="F99" s="4">
        <f t="shared" si="2"/>
        <v>0</v>
      </c>
      <c r="G99" s="3">
        <v>100</v>
      </c>
      <c r="H99" s="26">
        <f t="shared" si="3"/>
        <v>0</v>
      </c>
    </row>
    <row r="100" spans="1:8" x14ac:dyDescent="0.25">
      <c r="A100" s="1"/>
      <c r="B100" s="1"/>
      <c r="C100" s="3">
        <v>2020</v>
      </c>
      <c r="D100" s="3">
        <v>0</v>
      </c>
      <c r="E100" s="3">
        <v>8</v>
      </c>
      <c r="F100" s="4">
        <f t="shared" si="2"/>
        <v>0</v>
      </c>
      <c r="G100" s="3">
        <v>100</v>
      </c>
      <c r="H100" s="26">
        <f t="shared" si="3"/>
        <v>0</v>
      </c>
    </row>
    <row r="101" spans="1:8" x14ac:dyDescent="0.25">
      <c r="A101" s="1"/>
      <c r="B101" s="1"/>
      <c r="C101" s="3">
        <v>2021</v>
      </c>
      <c r="D101" s="3">
        <v>2</v>
      </c>
      <c r="E101" s="3">
        <v>11</v>
      </c>
      <c r="F101" s="4">
        <f t="shared" si="2"/>
        <v>0.18181818181818182</v>
      </c>
      <c r="G101" s="3">
        <v>100</v>
      </c>
      <c r="H101" s="26">
        <f t="shared" si="3"/>
        <v>18.181818181818183</v>
      </c>
    </row>
    <row r="102" spans="1:8" x14ac:dyDescent="0.25">
      <c r="A102" s="1"/>
      <c r="B102" s="1"/>
      <c r="C102" s="3">
        <v>2022</v>
      </c>
      <c r="D102" s="3">
        <v>2</v>
      </c>
      <c r="E102" s="3">
        <v>11</v>
      </c>
      <c r="F102" s="4">
        <f t="shared" si="2"/>
        <v>0.18181818181818182</v>
      </c>
      <c r="G102" s="3">
        <v>100</v>
      </c>
      <c r="H102" s="26">
        <f t="shared" si="3"/>
        <v>18.181818181818183</v>
      </c>
    </row>
    <row r="103" spans="1:8" x14ac:dyDescent="0.25">
      <c r="A103" s="1"/>
      <c r="B103" s="1"/>
      <c r="C103" s="3">
        <v>2023</v>
      </c>
      <c r="D103" s="3">
        <v>2</v>
      </c>
      <c r="E103" s="3">
        <v>11</v>
      </c>
      <c r="F103" s="4">
        <f t="shared" si="2"/>
        <v>0.18181818181818182</v>
      </c>
      <c r="G103" s="3">
        <v>100</v>
      </c>
      <c r="H103" s="26">
        <f t="shared" si="3"/>
        <v>18.181818181818183</v>
      </c>
    </row>
    <row r="104" spans="1:8" x14ac:dyDescent="0.25">
      <c r="A104" s="1">
        <v>21</v>
      </c>
      <c r="B104" s="1" t="s">
        <v>24</v>
      </c>
      <c r="C104" s="3">
        <v>2019</v>
      </c>
      <c r="D104" s="3">
        <v>0</v>
      </c>
      <c r="E104" s="3">
        <v>5</v>
      </c>
      <c r="F104" s="4">
        <f t="shared" si="2"/>
        <v>0</v>
      </c>
      <c r="G104" s="3">
        <v>100</v>
      </c>
      <c r="H104" s="26">
        <f t="shared" si="3"/>
        <v>0</v>
      </c>
    </row>
    <row r="105" spans="1:8" x14ac:dyDescent="0.25">
      <c r="A105" s="1"/>
      <c r="B105" s="1"/>
      <c r="C105" s="3">
        <v>2020</v>
      </c>
      <c r="D105" s="3">
        <v>0</v>
      </c>
      <c r="E105" s="3">
        <v>5</v>
      </c>
      <c r="F105" s="4">
        <f t="shared" si="2"/>
        <v>0</v>
      </c>
      <c r="G105" s="3">
        <v>100</v>
      </c>
      <c r="H105" s="26">
        <f t="shared" si="3"/>
        <v>0</v>
      </c>
    </row>
    <row r="106" spans="1:8" x14ac:dyDescent="0.25">
      <c r="A106" s="1"/>
      <c r="B106" s="1"/>
      <c r="C106" s="3">
        <v>2021</v>
      </c>
      <c r="D106" s="3">
        <v>0</v>
      </c>
      <c r="E106" s="3">
        <v>5</v>
      </c>
      <c r="F106" s="4">
        <f t="shared" si="2"/>
        <v>0</v>
      </c>
      <c r="G106" s="3">
        <v>100</v>
      </c>
      <c r="H106" s="26">
        <f t="shared" si="3"/>
        <v>0</v>
      </c>
    </row>
    <row r="107" spans="1:8" x14ac:dyDescent="0.25">
      <c r="A107" s="1"/>
      <c r="B107" s="1"/>
      <c r="C107" s="3">
        <v>2022</v>
      </c>
      <c r="D107" s="3">
        <v>0</v>
      </c>
      <c r="E107" s="3">
        <v>5</v>
      </c>
      <c r="F107" s="4">
        <f t="shared" si="2"/>
        <v>0</v>
      </c>
      <c r="G107" s="3">
        <v>100</v>
      </c>
      <c r="H107" s="26">
        <f t="shared" si="3"/>
        <v>0</v>
      </c>
    </row>
    <row r="108" spans="1:8" x14ac:dyDescent="0.25">
      <c r="A108" s="1"/>
      <c r="B108" s="1"/>
      <c r="C108" s="3">
        <v>2023</v>
      </c>
      <c r="D108" s="3">
        <v>0</v>
      </c>
      <c r="E108" s="3">
        <v>8</v>
      </c>
      <c r="F108" s="4">
        <f t="shared" si="2"/>
        <v>0</v>
      </c>
      <c r="G108" s="3">
        <v>100</v>
      </c>
      <c r="H108" s="26">
        <f t="shared" si="3"/>
        <v>0</v>
      </c>
    </row>
    <row r="109" spans="1:8" x14ac:dyDescent="0.25">
      <c r="A109" s="1">
        <v>22</v>
      </c>
      <c r="B109" s="1" t="s">
        <v>25</v>
      </c>
      <c r="C109" s="3">
        <v>2019</v>
      </c>
      <c r="D109" s="3">
        <v>0</v>
      </c>
      <c r="E109" s="3">
        <v>5</v>
      </c>
      <c r="F109" s="4">
        <f t="shared" si="2"/>
        <v>0</v>
      </c>
      <c r="G109" s="3">
        <v>100</v>
      </c>
      <c r="H109" s="26">
        <f t="shared" si="3"/>
        <v>0</v>
      </c>
    </row>
    <row r="110" spans="1:8" x14ac:dyDescent="0.25">
      <c r="A110" s="1"/>
      <c r="B110" s="1"/>
      <c r="C110" s="3">
        <v>2020</v>
      </c>
      <c r="D110" s="3">
        <v>0</v>
      </c>
      <c r="E110" s="3">
        <v>5</v>
      </c>
      <c r="F110" s="4">
        <f t="shared" si="2"/>
        <v>0</v>
      </c>
      <c r="G110" s="3">
        <v>100</v>
      </c>
      <c r="H110" s="26">
        <f t="shared" si="3"/>
        <v>0</v>
      </c>
    </row>
    <row r="111" spans="1:8" x14ac:dyDescent="0.25">
      <c r="A111" s="1"/>
      <c r="B111" s="1"/>
      <c r="C111" s="3">
        <v>2021</v>
      </c>
      <c r="D111" s="3">
        <v>0</v>
      </c>
      <c r="E111" s="3">
        <v>5</v>
      </c>
      <c r="F111" s="4">
        <f t="shared" si="2"/>
        <v>0</v>
      </c>
      <c r="G111" s="3">
        <v>100</v>
      </c>
      <c r="H111" s="26">
        <f t="shared" si="3"/>
        <v>0</v>
      </c>
    </row>
    <row r="112" spans="1:8" x14ac:dyDescent="0.25">
      <c r="A112" s="1"/>
      <c r="B112" s="1"/>
      <c r="C112" s="3">
        <v>2022</v>
      </c>
      <c r="D112" s="3">
        <v>0</v>
      </c>
      <c r="E112" s="3">
        <v>5</v>
      </c>
      <c r="F112" s="4">
        <f t="shared" si="2"/>
        <v>0</v>
      </c>
      <c r="G112" s="3">
        <v>100</v>
      </c>
      <c r="H112" s="26">
        <f t="shared" si="3"/>
        <v>0</v>
      </c>
    </row>
    <row r="113" spans="1:8" x14ac:dyDescent="0.25">
      <c r="A113" s="1"/>
      <c r="B113" s="1"/>
      <c r="C113" s="3">
        <v>2023</v>
      </c>
      <c r="D113" s="3">
        <v>0</v>
      </c>
      <c r="E113" s="3">
        <v>5</v>
      </c>
      <c r="F113" s="4">
        <f t="shared" si="2"/>
        <v>0</v>
      </c>
      <c r="G113" s="3">
        <v>100</v>
      </c>
      <c r="H113" s="26">
        <f t="shared" si="3"/>
        <v>0</v>
      </c>
    </row>
    <row r="114" spans="1:8" x14ac:dyDescent="0.25">
      <c r="A114" s="1">
        <v>23</v>
      </c>
      <c r="B114" s="1" t="s">
        <v>26</v>
      </c>
      <c r="C114" s="3">
        <v>2019</v>
      </c>
      <c r="D114" s="3">
        <v>0</v>
      </c>
      <c r="E114" s="3">
        <v>6</v>
      </c>
      <c r="F114" s="4">
        <f t="shared" si="2"/>
        <v>0</v>
      </c>
      <c r="G114" s="3">
        <v>100</v>
      </c>
      <c r="H114" s="26">
        <f t="shared" si="3"/>
        <v>0</v>
      </c>
    </row>
    <row r="115" spans="1:8" x14ac:dyDescent="0.25">
      <c r="A115" s="1"/>
      <c r="B115" s="1"/>
      <c r="C115" s="3">
        <v>2020</v>
      </c>
      <c r="D115" s="3">
        <v>0</v>
      </c>
      <c r="E115" s="3">
        <v>5</v>
      </c>
      <c r="F115" s="4">
        <f t="shared" si="2"/>
        <v>0</v>
      </c>
      <c r="G115" s="3">
        <v>100</v>
      </c>
      <c r="H115" s="26">
        <f t="shared" si="3"/>
        <v>0</v>
      </c>
    </row>
    <row r="116" spans="1:8" x14ac:dyDescent="0.25">
      <c r="A116" s="1"/>
      <c r="B116" s="1"/>
      <c r="C116" s="3">
        <v>2021</v>
      </c>
      <c r="D116" s="3">
        <v>0</v>
      </c>
      <c r="E116" s="3">
        <v>5</v>
      </c>
      <c r="F116" s="4">
        <f t="shared" si="2"/>
        <v>0</v>
      </c>
      <c r="G116" s="3">
        <v>100</v>
      </c>
      <c r="H116" s="26">
        <f t="shared" si="3"/>
        <v>0</v>
      </c>
    </row>
    <row r="117" spans="1:8" x14ac:dyDescent="0.25">
      <c r="A117" s="1"/>
      <c r="B117" s="1"/>
      <c r="C117" s="3">
        <v>2022</v>
      </c>
      <c r="D117" s="3">
        <v>0</v>
      </c>
      <c r="E117" s="3">
        <v>5</v>
      </c>
      <c r="F117" s="4">
        <f t="shared" si="2"/>
        <v>0</v>
      </c>
      <c r="G117" s="3">
        <v>100</v>
      </c>
      <c r="H117" s="26">
        <f t="shared" si="3"/>
        <v>0</v>
      </c>
    </row>
    <row r="118" spans="1:8" x14ac:dyDescent="0.25">
      <c r="A118" s="1"/>
      <c r="B118" s="1"/>
      <c r="C118" s="3">
        <v>2023</v>
      </c>
      <c r="D118" s="3">
        <v>1</v>
      </c>
      <c r="E118" s="3">
        <v>6</v>
      </c>
      <c r="F118" s="4">
        <f t="shared" si="2"/>
        <v>0.16666666666666666</v>
      </c>
      <c r="G118" s="3">
        <v>100</v>
      </c>
      <c r="H118" s="26">
        <f t="shared" si="3"/>
        <v>16.666666666666664</v>
      </c>
    </row>
    <row r="119" spans="1:8" x14ac:dyDescent="0.25">
      <c r="A119" s="1">
        <v>24</v>
      </c>
      <c r="B119" s="1" t="s">
        <v>27</v>
      </c>
      <c r="C119" s="3">
        <v>2019</v>
      </c>
      <c r="D119" s="3">
        <v>0</v>
      </c>
      <c r="E119" s="3">
        <v>5</v>
      </c>
      <c r="F119" s="4">
        <f t="shared" si="2"/>
        <v>0</v>
      </c>
      <c r="G119" s="3">
        <v>100</v>
      </c>
      <c r="H119" s="26">
        <f t="shared" si="3"/>
        <v>0</v>
      </c>
    </row>
    <row r="120" spans="1:8" x14ac:dyDescent="0.25">
      <c r="A120" s="1"/>
      <c r="B120" s="1"/>
      <c r="C120" s="3">
        <v>2020</v>
      </c>
      <c r="D120" s="3">
        <v>0</v>
      </c>
      <c r="E120" s="3">
        <v>6</v>
      </c>
      <c r="F120" s="4">
        <f t="shared" si="2"/>
        <v>0</v>
      </c>
      <c r="G120" s="3">
        <v>100</v>
      </c>
      <c r="H120" s="26">
        <f t="shared" si="3"/>
        <v>0</v>
      </c>
    </row>
    <row r="121" spans="1:8" x14ac:dyDescent="0.25">
      <c r="A121" s="1"/>
      <c r="B121" s="1"/>
      <c r="C121" s="3">
        <v>2021</v>
      </c>
      <c r="D121" s="3">
        <v>1</v>
      </c>
      <c r="E121" s="3">
        <v>9</v>
      </c>
      <c r="F121" s="4">
        <f t="shared" si="2"/>
        <v>0.1111111111111111</v>
      </c>
      <c r="G121" s="3">
        <v>100</v>
      </c>
      <c r="H121" s="26">
        <f t="shared" si="3"/>
        <v>11.111111111111111</v>
      </c>
    </row>
    <row r="122" spans="1:8" x14ac:dyDescent="0.25">
      <c r="A122" s="1"/>
      <c r="B122" s="1"/>
      <c r="C122" s="3">
        <v>2022</v>
      </c>
      <c r="D122" s="3">
        <v>1</v>
      </c>
      <c r="E122" s="3">
        <v>8</v>
      </c>
      <c r="F122" s="4">
        <f t="shared" si="2"/>
        <v>0.125</v>
      </c>
      <c r="G122" s="3">
        <v>100</v>
      </c>
      <c r="H122" s="26">
        <f t="shared" si="3"/>
        <v>12.5</v>
      </c>
    </row>
    <row r="123" spans="1:8" x14ac:dyDescent="0.25">
      <c r="A123" s="1"/>
      <c r="B123" s="1"/>
      <c r="C123" s="3">
        <v>2023</v>
      </c>
      <c r="D123" s="3">
        <v>1</v>
      </c>
      <c r="E123" s="3">
        <v>9</v>
      </c>
      <c r="F123" s="4">
        <f t="shared" si="2"/>
        <v>0.1111111111111111</v>
      </c>
      <c r="G123" s="3">
        <v>100</v>
      </c>
      <c r="H123" s="26">
        <f t="shared" si="3"/>
        <v>11.111111111111111</v>
      </c>
    </row>
    <row r="124" spans="1:8" x14ac:dyDescent="0.25">
      <c r="A124" s="1">
        <v>25</v>
      </c>
      <c r="B124" s="1" t="s">
        <v>28</v>
      </c>
      <c r="C124" s="3">
        <v>2019</v>
      </c>
      <c r="D124" s="3">
        <v>3</v>
      </c>
      <c r="E124" s="3">
        <v>7</v>
      </c>
      <c r="F124" s="4">
        <f t="shared" si="2"/>
        <v>0.42857142857142855</v>
      </c>
      <c r="G124" s="3">
        <v>100</v>
      </c>
      <c r="H124" s="26">
        <f t="shared" si="3"/>
        <v>42.857142857142854</v>
      </c>
    </row>
    <row r="125" spans="1:8" x14ac:dyDescent="0.25">
      <c r="A125" s="1"/>
      <c r="B125" s="1"/>
      <c r="C125" s="3">
        <v>2020</v>
      </c>
      <c r="D125" s="3">
        <v>3</v>
      </c>
      <c r="E125" s="3">
        <v>7</v>
      </c>
      <c r="F125" s="4">
        <f t="shared" si="2"/>
        <v>0.42857142857142855</v>
      </c>
      <c r="G125" s="3">
        <v>100</v>
      </c>
      <c r="H125" s="26">
        <f t="shared" si="3"/>
        <v>42.857142857142854</v>
      </c>
    </row>
    <row r="126" spans="1:8" x14ac:dyDescent="0.25">
      <c r="A126" s="1"/>
      <c r="B126" s="1"/>
      <c r="C126" s="3">
        <v>2021</v>
      </c>
      <c r="D126" s="3">
        <v>2</v>
      </c>
      <c r="E126" s="3">
        <v>6</v>
      </c>
      <c r="F126" s="4">
        <f t="shared" si="2"/>
        <v>0.33333333333333331</v>
      </c>
      <c r="G126" s="3">
        <v>100</v>
      </c>
      <c r="H126" s="26">
        <f t="shared" si="3"/>
        <v>33.333333333333329</v>
      </c>
    </row>
    <row r="127" spans="1:8" x14ac:dyDescent="0.25">
      <c r="A127" s="1"/>
      <c r="B127" s="1"/>
      <c r="C127" s="3">
        <v>2022</v>
      </c>
      <c r="D127" s="3">
        <v>2</v>
      </c>
      <c r="E127" s="3">
        <v>6</v>
      </c>
      <c r="F127" s="4">
        <f t="shared" si="2"/>
        <v>0.33333333333333331</v>
      </c>
      <c r="G127" s="3">
        <v>100</v>
      </c>
      <c r="H127" s="26">
        <f t="shared" si="3"/>
        <v>33.333333333333329</v>
      </c>
    </row>
    <row r="128" spans="1:8" x14ac:dyDescent="0.25">
      <c r="A128" s="1"/>
      <c r="B128" s="1"/>
      <c r="C128" s="3">
        <v>2023</v>
      </c>
      <c r="D128" s="3">
        <v>2</v>
      </c>
      <c r="E128" s="3">
        <v>6</v>
      </c>
      <c r="F128" s="4">
        <f t="shared" si="2"/>
        <v>0.33333333333333331</v>
      </c>
      <c r="G128" s="3">
        <v>100</v>
      </c>
      <c r="H128" s="26">
        <f t="shared" si="3"/>
        <v>33.333333333333329</v>
      </c>
    </row>
    <row r="129" spans="1:8" x14ac:dyDescent="0.25">
      <c r="A129" s="1">
        <v>26</v>
      </c>
      <c r="B129" s="1" t="s">
        <v>29</v>
      </c>
      <c r="C129" s="3">
        <v>2019</v>
      </c>
      <c r="D129" s="3">
        <v>4</v>
      </c>
      <c r="E129" s="3">
        <v>8</v>
      </c>
      <c r="F129" s="4">
        <f t="shared" si="2"/>
        <v>0.5</v>
      </c>
      <c r="G129" s="3">
        <v>100</v>
      </c>
      <c r="H129" s="26">
        <f t="shared" si="3"/>
        <v>50</v>
      </c>
    </row>
    <row r="130" spans="1:8" x14ac:dyDescent="0.25">
      <c r="A130" s="1"/>
      <c r="B130" s="1"/>
      <c r="C130" s="3">
        <v>2020</v>
      </c>
      <c r="D130" s="3">
        <v>3</v>
      </c>
      <c r="E130" s="3">
        <v>6</v>
      </c>
      <c r="F130" s="4">
        <f t="shared" si="2"/>
        <v>0.5</v>
      </c>
      <c r="G130" s="3">
        <v>100</v>
      </c>
      <c r="H130" s="26">
        <f t="shared" si="3"/>
        <v>50</v>
      </c>
    </row>
    <row r="131" spans="1:8" x14ac:dyDescent="0.25">
      <c r="A131" s="1"/>
      <c r="B131" s="1"/>
      <c r="C131" s="3">
        <v>2021</v>
      </c>
      <c r="D131" s="3">
        <v>4</v>
      </c>
      <c r="E131" s="3">
        <v>7</v>
      </c>
      <c r="F131" s="4">
        <f t="shared" si="2"/>
        <v>0.5714285714285714</v>
      </c>
      <c r="G131" s="3">
        <v>100</v>
      </c>
      <c r="H131" s="26">
        <f t="shared" si="3"/>
        <v>57.142857142857139</v>
      </c>
    </row>
    <row r="132" spans="1:8" x14ac:dyDescent="0.25">
      <c r="A132" s="1"/>
      <c r="B132" s="1"/>
      <c r="C132" s="3">
        <v>2022</v>
      </c>
      <c r="D132" s="3">
        <v>4</v>
      </c>
      <c r="E132" s="3">
        <v>7</v>
      </c>
      <c r="F132" s="4">
        <f t="shared" si="2"/>
        <v>0.5714285714285714</v>
      </c>
      <c r="G132" s="3">
        <v>100</v>
      </c>
      <c r="H132" s="26">
        <f t="shared" si="3"/>
        <v>57.142857142857139</v>
      </c>
    </row>
    <row r="133" spans="1:8" x14ac:dyDescent="0.25">
      <c r="A133" s="1"/>
      <c r="B133" s="1"/>
      <c r="C133" s="3">
        <v>2023</v>
      </c>
      <c r="D133" s="3">
        <v>4</v>
      </c>
      <c r="E133" s="3">
        <v>7</v>
      </c>
      <c r="F133" s="4">
        <f t="shared" ref="F133:F196" si="4">D133/E133</f>
        <v>0.5714285714285714</v>
      </c>
      <c r="G133" s="3">
        <v>100</v>
      </c>
      <c r="H133" s="26">
        <f t="shared" ref="H133:H196" si="5">F133*G133</f>
        <v>57.142857142857139</v>
      </c>
    </row>
    <row r="134" spans="1:8" x14ac:dyDescent="0.25">
      <c r="A134" s="1">
        <v>27</v>
      </c>
      <c r="B134" s="1" t="s">
        <v>30</v>
      </c>
      <c r="C134" s="3">
        <v>2019</v>
      </c>
      <c r="D134" s="3">
        <v>0</v>
      </c>
      <c r="E134" s="3">
        <v>5</v>
      </c>
      <c r="F134" s="4">
        <f t="shared" si="4"/>
        <v>0</v>
      </c>
      <c r="G134" s="3">
        <v>100</v>
      </c>
      <c r="H134" s="26">
        <f t="shared" si="5"/>
        <v>0</v>
      </c>
    </row>
    <row r="135" spans="1:8" x14ac:dyDescent="0.25">
      <c r="A135" s="1"/>
      <c r="B135" s="1"/>
      <c r="C135" s="3">
        <v>2020</v>
      </c>
      <c r="D135" s="3">
        <v>0</v>
      </c>
      <c r="E135" s="3">
        <v>5</v>
      </c>
      <c r="F135" s="4">
        <f t="shared" si="4"/>
        <v>0</v>
      </c>
      <c r="G135" s="3">
        <v>100</v>
      </c>
      <c r="H135" s="26">
        <f t="shared" si="5"/>
        <v>0</v>
      </c>
    </row>
    <row r="136" spans="1:8" x14ac:dyDescent="0.25">
      <c r="A136" s="1"/>
      <c r="B136" s="1"/>
      <c r="C136" s="3">
        <v>2021</v>
      </c>
      <c r="D136" s="3">
        <v>0</v>
      </c>
      <c r="E136" s="3">
        <v>5</v>
      </c>
      <c r="F136" s="4">
        <f t="shared" si="4"/>
        <v>0</v>
      </c>
      <c r="G136" s="3">
        <v>100</v>
      </c>
      <c r="H136" s="26">
        <f t="shared" si="5"/>
        <v>0</v>
      </c>
    </row>
    <row r="137" spans="1:8" x14ac:dyDescent="0.25">
      <c r="A137" s="1"/>
      <c r="B137" s="1"/>
      <c r="C137" s="3">
        <v>2022</v>
      </c>
      <c r="D137" s="3">
        <v>0</v>
      </c>
      <c r="E137" s="3">
        <v>6</v>
      </c>
      <c r="F137" s="4">
        <f t="shared" si="4"/>
        <v>0</v>
      </c>
      <c r="G137" s="3">
        <v>100</v>
      </c>
      <c r="H137" s="26">
        <f t="shared" si="5"/>
        <v>0</v>
      </c>
    </row>
    <row r="138" spans="1:8" x14ac:dyDescent="0.25">
      <c r="A138" s="1"/>
      <c r="B138" s="1"/>
      <c r="C138" s="3">
        <v>2023</v>
      </c>
      <c r="D138" s="3">
        <v>0</v>
      </c>
      <c r="E138" s="3">
        <v>6</v>
      </c>
      <c r="F138" s="4">
        <f t="shared" si="4"/>
        <v>0</v>
      </c>
      <c r="G138" s="3">
        <v>100</v>
      </c>
      <c r="H138" s="26">
        <f t="shared" si="5"/>
        <v>0</v>
      </c>
    </row>
    <row r="139" spans="1:8" x14ac:dyDescent="0.25">
      <c r="A139" s="1">
        <v>28</v>
      </c>
      <c r="B139" s="1" t="s">
        <v>31</v>
      </c>
      <c r="C139" s="3">
        <v>2019</v>
      </c>
      <c r="D139" s="3">
        <v>0</v>
      </c>
      <c r="E139" s="3">
        <v>6</v>
      </c>
      <c r="F139" s="4">
        <f t="shared" si="4"/>
        <v>0</v>
      </c>
      <c r="G139" s="3">
        <v>100</v>
      </c>
      <c r="H139" s="26">
        <f t="shared" si="5"/>
        <v>0</v>
      </c>
    </row>
    <row r="140" spans="1:8" x14ac:dyDescent="0.25">
      <c r="A140" s="1"/>
      <c r="B140" s="1"/>
      <c r="C140" s="3">
        <v>2020</v>
      </c>
      <c r="D140" s="3">
        <v>0</v>
      </c>
      <c r="E140" s="3">
        <v>6</v>
      </c>
      <c r="F140" s="4">
        <f t="shared" si="4"/>
        <v>0</v>
      </c>
      <c r="G140" s="3">
        <v>100</v>
      </c>
      <c r="H140" s="26">
        <f t="shared" si="5"/>
        <v>0</v>
      </c>
    </row>
    <row r="141" spans="1:8" x14ac:dyDescent="0.25">
      <c r="A141" s="1"/>
      <c r="B141" s="1"/>
      <c r="C141" s="3">
        <v>2021</v>
      </c>
      <c r="D141" s="3">
        <v>1</v>
      </c>
      <c r="E141" s="3">
        <v>6</v>
      </c>
      <c r="F141" s="4">
        <f t="shared" si="4"/>
        <v>0.16666666666666666</v>
      </c>
      <c r="G141" s="3">
        <v>100</v>
      </c>
      <c r="H141" s="26">
        <f t="shared" si="5"/>
        <v>16.666666666666664</v>
      </c>
    </row>
    <row r="142" spans="1:8" x14ac:dyDescent="0.25">
      <c r="A142" s="1"/>
      <c r="B142" s="1"/>
      <c r="C142" s="3">
        <v>2022</v>
      </c>
      <c r="D142" s="3">
        <v>1</v>
      </c>
      <c r="E142" s="3">
        <v>6</v>
      </c>
      <c r="F142" s="4">
        <f t="shared" si="4"/>
        <v>0.16666666666666666</v>
      </c>
      <c r="G142" s="3">
        <v>100</v>
      </c>
      <c r="H142" s="26">
        <f t="shared" si="5"/>
        <v>16.666666666666664</v>
      </c>
    </row>
    <row r="143" spans="1:8" x14ac:dyDescent="0.25">
      <c r="A143" s="1"/>
      <c r="B143" s="1"/>
      <c r="C143" s="3">
        <v>2023</v>
      </c>
      <c r="D143" s="3">
        <v>1</v>
      </c>
      <c r="E143" s="3">
        <v>6</v>
      </c>
      <c r="F143" s="4">
        <f t="shared" si="4"/>
        <v>0.16666666666666666</v>
      </c>
      <c r="G143" s="3">
        <v>100</v>
      </c>
      <c r="H143" s="26">
        <f t="shared" si="5"/>
        <v>16.666666666666664</v>
      </c>
    </row>
    <row r="144" spans="1:8" x14ac:dyDescent="0.25">
      <c r="A144" s="1">
        <v>29</v>
      </c>
      <c r="B144" s="1" t="s">
        <v>32</v>
      </c>
      <c r="C144" s="3">
        <v>2019</v>
      </c>
      <c r="D144" s="3">
        <v>0</v>
      </c>
      <c r="E144" s="3">
        <v>5</v>
      </c>
      <c r="F144" s="4">
        <f t="shared" si="4"/>
        <v>0</v>
      </c>
      <c r="G144" s="3">
        <v>100</v>
      </c>
      <c r="H144" s="26">
        <f t="shared" si="5"/>
        <v>0</v>
      </c>
    </row>
    <row r="145" spans="1:8" x14ac:dyDescent="0.25">
      <c r="A145" s="1"/>
      <c r="B145" s="1"/>
      <c r="C145" s="3">
        <v>2020</v>
      </c>
      <c r="D145" s="3">
        <v>0</v>
      </c>
      <c r="E145" s="3">
        <v>5</v>
      </c>
      <c r="F145" s="4">
        <f t="shared" si="4"/>
        <v>0</v>
      </c>
      <c r="G145" s="3">
        <v>100</v>
      </c>
      <c r="H145" s="26">
        <f t="shared" si="5"/>
        <v>0</v>
      </c>
    </row>
    <row r="146" spans="1:8" x14ac:dyDescent="0.25">
      <c r="A146" s="1"/>
      <c r="B146" s="1"/>
      <c r="C146" s="3">
        <v>2021</v>
      </c>
      <c r="D146" s="3">
        <v>0</v>
      </c>
      <c r="E146" s="3">
        <v>4</v>
      </c>
      <c r="F146" s="4">
        <f t="shared" si="4"/>
        <v>0</v>
      </c>
      <c r="G146" s="3">
        <v>100</v>
      </c>
      <c r="H146" s="26">
        <f t="shared" si="5"/>
        <v>0</v>
      </c>
    </row>
    <row r="147" spans="1:8" x14ac:dyDescent="0.25">
      <c r="A147" s="1"/>
      <c r="B147" s="1"/>
      <c r="C147" s="3">
        <v>2022</v>
      </c>
      <c r="D147" s="3">
        <v>0</v>
      </c>
      <c r="E147" s="3">
        <v>5</v>
      </c>
      <c r="F147" s="4">
        <f t="shared" si="4"/>
        <v>0</v>
      </c>
      <c r="G147" s="3">
        <v>100</v>
      </c>
      <c r="H147" s="26">
        <f t="shared" si="5"/>
        <v>0</v>
      </c>
    </row>
    <row r="148" spans="1:8" x14ac:dyDescent="0.25">
      <c r="A148" s="1"/>
      <c r="B148" s="1"/>
      <c r="C148" s="3">
        <v>2023</v>
      </c>
      <c r="D148" s="3">
        <v>0</v>
      </c>
      <c r="E148" s="3">
        <v>5</v>
      </c>
      <c r="F148" s="4">
        <f t="shared" si="4"/>
        <v>0</v>
      </c>
      <c r="G148" s="3">
        <v>100</v>
      </c>
      <c r="H148" s="26">
        <f t="shared" si="5"/>
        <v>0</v>
      </c>
    </row>
    <row r="149" spans="1:8" x14ac:dyDescent="0.25">
      <c r="A149" s="1">
        <v>30</v>
      </c>
      <c r="B149" s="1" t="s">
        <v>33</v>
      </c>
      <c r="C149" s="3">
        <v>2019</v>
      </c>
      <c r="D149" s="3">
        <v>3</v>
      </c>
      <c r="E149" s="3">
        <v>5</v>
      </c>
      <c r="F149" s="4">
        <f t="shared" si="4"/>
        <v>0.6</v>
      </c>
      <c r="G149" s="3">
        <v>100</v>
      </c>
      <c r="H149" s="26">
        <f t="shared" si="5"/>
        <v>60</v>
      </c>
    </row>
    <row r="150" spans="1:8" x14ac:dyDescent="0.25">
      <c r="A150" s="1"/>
      <c r="B150" s="1"/>
      <c r="C150" s="3">
        <v>2020</v>
      </c>
      <c r="D150" s="3">
        <v>3</v>
      </c>
      <c r="E150" s="3">
        <v>6</v>
      </c>
      <c r="F150" s="4">
        <f t="shared" si="4"/>
        <v>0.5</v>
      </c>
      <c r="G150" s="3">
        <v>100</v>
      </c>
      <c r="H150" s="26">
        <f t="shared" si="5"/>
        <v>50</v>
      </c>
    </row>
    <row r="151" spans="1:8" x14ac:dyDescent="0.25">
      <c r="A151" s="1"/>
      <c r="B151" s="1"/>
      <c r="C151" s="3">
        <v>2021</v>
      </c>
      <c r="D151" s="3">
        <v>3</v>
      </c>
      <c r="E151" s="3">
        <v>6</v>
      </c>
      <c r="F151" s="4">
        <f t="shared" si="4"/>
        <v>0.5</v>
      </c>
      <c r="G151" s="3">
        <v>100</v>
      </c>
      <c r="H151" s="26">
        <f t="shared" si="5"/>
        <v>50</v>
      </c>
    </row>
    <row r="152" spans="1:8" x14ac:dyDescent="0.25">
      <c r="A152" s="1"/>
      <c r="B152" s="1"/>
      <c r="C152" s="3">
        <v>2022</v>
      </c>
      <c r="D152" s="3">
        <v>3</v>
      </c>
      <c r="E152" s="3">
        <v>6</v>
      </c>
      <c r="F152" s="4">
        <f t="shared" si="4"/>
        <v>0.5</v>
      </c>
      <c r="G152" s="3">
        <v>100</v>
      </c>
      <c r="H152" s="26">
        <f t="shared" si="5"/>
        <v>50</v>
      </c>
    </row>
    <row r="153" spans="1:8" x14ac:dyDescent="0.25">
      <c r="A153" s="1"/>
      <c r="B153" s="1"/>
      <c r="C153" s="3">
        <v>2023</v>
      </c>
      <c r="D153" s="3">
        <v>3</v>
      </c>
      <c r="E153" s="3">
        <v>6</v>
      </c>
      <c r="F153" s="4">
        <f t="shared" si="4"/>
        <v>0.5</v>
      </c>
      <c r="G153" s="3">
        <v>100</v>
      </c>
      <c r="H153" s="26">
        <f t="shared" si="5"/>
        <v>50</v>
      </c>
    </row>
    <row r="154" spans="1:8" x14ac:dyDescent="0.25">
      <c r="A154" s="1">
        <v>31</v>
      </c>
      <c r="B154" s="1" t="s">
        <v>34</v>
      </c>
      <c r="C154" s="3">
        <v>2019</v>
      </c>
      <c r="D154" s="3">
        <v>4</v>
      </c>
      <c r="E154" s="3">
        <v>9</v>
      </c>
      <c r="F154" s="4">
        <f t="shared" si="4"/>
        <v>0.44444444444444442</v>
      </c>
      <c r="G154" s="3">
        <v>100</v>
      </c>
      <c r="H154" s="26">
        <f t="shared" si="5"/>
        <v>44.444444444444443</v>
      </c>
    </row>
    <row r="155" spans="1:8" x14ac:dyDescent="0.25">
      <c r="A155" s="1"/>
      <c r="B155" s="1"/>
      <c r="C155" s="3">
        <v>2020</v>
      </c>
      <c r="D155" s="3">
        <v>4</v>
      </c>
      <c r="E155" s="3">
        <v>9</v>
      </c>
      <c r="F155" s="4">
        <f t="shared" si="4"/>
        <v>0.44444444444444442</v>
      </c>
      <c r="G155" s="3">
        <v>100</v>
      </c>
      <c r="H155" s="26">
        <f t="shared" si="5"/>
        <v>44.444444444444443</v>
      </c>
    </row>
    <row r="156" spans="1:8" x14ac:dyDescent="0.25">
      <c r="A156" s="1"/>
      <c r="B156" s="1"/>
      <c r="C156" s="3">
        <v>2021</v>
      </c>
      <c r="D156" s="3">
        <v>4</v>
      </c>
      <c r="E156" s="3">
        <v>9</v>
      </c>
      <c r="F156" s="4">
        <f t="shared" si="4"/>
        <v>0.44444444444444442</v>
      </c>
      <c r="G156" s="3">
        <v>100</v>
      </c>
      <c r="H156" s="26">
        <f t="shared" si="5"/>
        <v>44.444444444444443</v>
      </c>
    </row>
    <row r="157" spans="1:8" x14ac:dyDescent="0.25">
      <c r="A157" s="1"/>
      <c r="B157" s="1"/>
      <c r="C157" s="3">
        <v>2022</v>
      </c>
      <c r="D157" s="3">
        <v>4</v>
      </c>
      <c r="E157" s="3">
        <v>10</v>
      </c>
      <c r="F157" s="4">
        <f t="shared" si="4"/>
        <v>0.4</v>
      </c>
      <c r="G157" s="3">
        <v>100</v>
      </c>
      <c r="H157" s="26">
        <f t="shared" si="5"/>
        <v>40</v>
      </c>
    </row>
    <row r="158" spans="1:8" x14ac:dyDescent="0.25">
      <c r="A158" s="1"/>
      <c r="B158" s="1"/>
      <c r="C158" s="3">
        <v>2023</v>
      </c>
      <c r="D158" s="3">
        <v>2</v>
      </c>
      <c r="E158" s="3">
        <v>7</v>
      </c>
      <c r="F158" s="4">
        <f t="shared" si="4"/>
        <v>0.2857142857142857</v>
      </c>
      <c r="G158" s="3">
        <v>100</v>
      </c>
      <c r="H158" s="26">
        <f t="shared" si="5"/>
        <v>28.571428571428569</v>
      </c>
    </row>
    <row r="159" spans="1:8" x14ac:dyDescent="0.25">
      <c r="A159" s="1">
        <v>32</v>
      </c>
      <c r="B159" s="1" t="s">
        <v>35</v>
      </c>
      <c r="C159" s="3">
        <v>2019</v>
      </c>
      <c r="D159" s="3">
        <v>0</v>
      </c>
      <c r="E159" s="3">
        <v>6</v>
      </c>
      <c r="F159" s="4">
        <f t="shared" si="4"/>
        <v>0</v>
      </c>
      <c r="G159" s="3">
        <v>100</v>
      </c>
      <c r="H159" s="26">
        <f t="shared" si="5"/>
        <v>0</v>
      </c>
    </row>
    <row r="160" spans="1:8" x14ac:dyDescent="0.25">
      <c r="A160" s="1"/>
      <c r="B160" s="1"/>
      <c r="C160" s="3">
        <v>2020</v>
      </c>
      <c r="D160" s="3">
        <v>0</v>
      </c>
      <c r="E160" s="3">
        <v>7</v>
      </c>
      <c r="F160" s="4">
        <f t="shared" si="4"/>
        <v>0</v>
      </c>
      <c r="G160" s="3">
        <v>100</v>
      </c>
      <c r="H160" s="26">
        <f t="shared" si="5"/>
        <v>0</v>
      </c>
    </row>
    <row r="161" spans="1:8" x14ac:dyDescent="0.25">
      <c r="A161" s="1"/>
      <c r="B161" s="1"/>
      <c r="C161" s="3">
        <v>2021</v>
      </c>
      <c r="D161" s="3">
        <v>0</v>
      </c>
      <c r="E161" s="3">
        <v>7</v>
      </c>
      <c r="F161" s="4">
        <f t="shared" si="4"/>
        <v>0</v>
      </c>
      <c r="G161" s="3">
        <v>100</v>
      </c>
      <c r="H161" s="26">
        <f t="shared" si="5"/>
        <v>0</v>
      </c>
    </row>
    <row r="162" spans="1:8" x14ac:dyDescent="0.25">
      <c r="A162" s="1"/>
      <c r="B162" s="1"/>
      <c r="C162" s="3">
        <v>2022</v>
      </c>
      <c r="D162" s="3">
        <v>0</v>
      </c>
      <c r="E162" s="3">
        <v>6</v>
      </c>
      <c r="F162" s="4">
        <f t="shared" si="4"/>
        <v>0</v>
      </c>
      <c r="G162" s="3">
        <v>100</v>
      </c>
      <c r="H162" s="26">
        <f t="shared" si="5"/>
        <v>0</v>
      </c>
    </row>
    <row r="163" spans="1:8" x14ac:dyDescent="0.25">
      <c r="A163" s="1"/>
      <c r="B163" s="1"/>
      <c r="C163" s="3">
        <v>2023</v>
      </c>
      <c r="D163" s="3">
        <v>0</v>
      </c>
      <c r="E163" s="3">
        <v>6</v>
      </c>
      <c r="F163" s="4">
        <f t="shared" si="4"/>
        <v>0</v>
      </c>
      <c r="G163" s="3">
        <v>100</v>
      </c>
      <c r="H163" s="26">
        <f t="shared" si="5"/>
        <v>0</v>
      </c>
    </row>
    <row r="164" spans="1:8" x14ac:dyDescent="0.25">
      <c r="A164" s="1">
        <v>33</v>
      </c>
      <c r="B164" s="1" t="s">
        <v>36</v>
      </c>
      <c r="C164" s="3">
        <v>2019</v>
      </c>
      <c r="D164" s="3">
        <v>0</v>
      </c>
      <c r="E164" s="3">
        <v>3</v>
      </c>
      <c r="F164" s="4">
        <f t="shared" si="4"/>
        <v>0</v>
      </c>
      <c r="G164" s="3">
        <v>100</v>
      </c>
      <c r="H164" s="26">
        <f t="shared" si="5"/>
        <v>0</v>
      </c>
    </row>
    <row r="165" spans="1:8" x14ac:dyDescent="0.25">
      <c r="A165" s="1"/>
      <c r="B165" s="1"/>
      <c r="C165" s="3">
        <v>2020</v>
      </c>
      <c r="D165" s="3">
        <v>0</v>
      </c>
      <c r="E165" s="3">
        <v>3</v>
      </c>
      <c r="F165" s="4">
        <f t="shared" si="4"/>
        <v>0</v>
      </c>
      <c r="G165" s="3">
        <v>100</v>
      </c>
      <c r="H165" s="26">
        <f t="shared" si="5"/>
        <v>0</v>
      </c>
    </row>
    <row r="166" spans="1:8" x14ac:dyDescent="0.25">
      <c r="A166" s="1"/>
      <c r="B166" s="1"/>
      <c r="C166" s="3">
        <v>2021</v>
      </c>
      <c r="D166" s="3">
        <v>0</v>
      </c>
      <c r="E166" s="3">
        <v>4</v>
      </c>
      <c r="F166" s="4">
        <f t="shared" si="4"/>
        <v>0</v>
      </c>
      <c r="G166" s="3">
        <v>100</v>
      </c>
      <c r="H166" s="26">
        <f t="shared" si="5"/>
        <v>0</v>
      </c>
    </row>
    <row r="167" spans="1:8" x14ac:dyDescent="0.25">
      <c r="A167" s="1"/>
      <c r="B167" s="1"/>
      <c r="C167" s="3">
        <v>2022</v>
      </c>
      <c r="D167" s="3">
        <v>0</v>
      </c>
      <c r="E167" s="3">
        <v>4</v>
      </c>
      <c r="F167" s="4">
        <f t="shared" si="4"/>
        <v>0</v>
      </c>
      <c r="G167" s="3">
        <v>100</v>
      </c>
      <c r="H167" s="26">
        <f t="shared" si="5"/>
        <v>0</v>
      </c>
    </row>
    <row r="168" spans="1:8" x14ac:dyDescent="0.25">
      <c r="A168" s="1"/>
      <c r="B168" s="1"/>
      <c r="C168" s="3">
        <v>2023</v>
      </c>
      <c r="D168" s="3">
        <v>0</v>
      </c>
      <c r="E168" s="3">
        <v>4</v>
      </c>
      <c r="F168" s="4">
        <f t="shared" si="4"/>
        <v>0</v>
      </c>
      <c r="G168" s="3">
        <v>100</v>
      </c>
      <c r="H168" s="26">
        <f t="shared" si="5"/>
        <v>0</v>
      </c>
    </row>
    <row r="169" spans="1:8" x14ac:dyDescent="0.25">
      <c r="A169" s="1">
        <v>34</v>
      </c>
      <c r="B169" s="1" t="s">
        <v>37</v>
      </c>
      <c r="C169" s="3">
        <v>2019</v>
      </c>
      <c r="D169" s="3">
        <v>3</v>
      </c>
      <c r="E169" s="3">
        <v>8</v>
      </c>
      <c r="F169" s="4">
        <f t="shared" si="4"/>
        <v>0.375</v>
      </c>
      <c r="G169" s="3">
        <v>100</v>
      </c>
      <c r="H169" s="26">
        <f t="shared" si="5"/>
        <v>37.5</v>
      </c>
    </row>
    <row r="170" spans="1:8" x14ac:dyDescent="0.25">
      <c r="A170" s="1"/>
      <c r="B170" s="1"/>
      <c r="C170" s="3">
        <v>2020</v>
      </c>
      <c r="D170" s="3">
        <v>3</v>
      </c>
      <c r="E170" s="3">
        <v>8</v>
      </c>
      <c r="F170" s="4">
        <f t="shared" si="4"/>
        <v>0.375</v>
      </c>
      <c r="G170" s="3">
        <v>100</v>
      </c>
      <c r="H170" s="26">
        <f t="shared" si="5"/>
        <v>37.5</v>
      </c>
    </row>
    <row r="171" spans="1:8" x14ac:dyDescent="0.25">
      <c r="A171" s="1"/>
      <c r="B171" s="1"/>
      <c r="C171" s="3">
        <v>2021</v>
      </c>
      <c r="D171" s="3">
        <v>3</v>
      </c>
      <c r="E171" s="3">
        <v>8</v>
      </c>
      <c r="F171" s="4">
        <f t="shared" si="4"/>
        <v>0.375</v>
      </c>
      <c r="G171" s="3">
        <v>100</v>
      </c>
      <c r="H171" s="26">
        <f t="shared" si="5"/>
        <v>37.5</v>
      </c>
    </row>
    <row r="172" spans="1:8" x14ac:dyDescent="0.25">
      <c r="A172" s="1"/>
      <c r="B172" s="1"/>
      <c r="C172" s="3">
        <v>2022</v>
      </c>
      <c r="D172" s="3">
        <v>3</v>
      </c>
      <c r="E172" s="3">
        <v>8</v>
      </c>
      <c r="F172" s="4">
        <f t="shared" si="4"/>
        <v>0.375</v>
      </c>
      <c r="G172" s="3">
        <v>100</v>
      </c>
      <c r="H172" s="26">
        <f t="shared" si="5"/>
        <v>37.5</v>
      </c>
    </row>
    <row r="173" spans="1:8" x14ac:dyDescent="0.25">
      <c r="A173" s="1"/>
      <c r="B173" s="1"/>
      <c r="C173" s="3">
        <v>2023</v>
      </c>
      <c r="D173" s="3">
        <v>3</v>
      </c>
      <c r="E173" s="3">
        <v>8</v>
      </c>
      <c r="F173" s="4">
        <f t="shared" si="4"/>
        <v>0.375</v>
      </c>
      <c r="G173" s="3">
        <v>100</v>
      </c>
      <c r="H173" s="26">
        <f t="shared" si="5"/>
        <v>37.5</v>
      </c>
    </row>
    <row r="174" spans="1:8" x14ac:dyDescent="0.25">
      <c r="A174" s="1">
        <v>35</v>
      </c>
      <c r="B174" s="1" t="s">
        <v>38</v>
      </c>
      <c r="C174" s="3">
        <v>2019</v>
      </c>
      <c r="D174" s="3">
        <v>0</v>
      </c>
      <c r="E174" s="3">
        <v>5</v>
      </c>
      <c r="F174" s="4">
        <f t="shared" si="4"/>
        <v>0</v>
      </c>
      <c r="G174" s="3">
        <v>100</v>
      </c>
      <c r="H174" s="26">
        <f t="shared" si="5"/>
        <v>0</v>
      </c>
    </row>
    <row r="175" spans="1:8" x14ac:dyDescent="0.25">
      <c r="A175" s="1"/>
      <c r="B175" s="1"/>
      <c r="C175" s="3">
        <v>2020</v>
      </c>
      <c r="D175" s="3">
        <v>0</v>
      </c>
      <c r="E175" s="3">
        <v>5</v>
      </c>
      <c r="F175" s="4">
        <f t="shared" si="4"/>
        <v>0</v>
      </c>
      <c r="G175" s="3">
        <v>100</v>
      </c>
      <c r="H175" s="26">
        <f t="shared" si="5"/>
        <v>0</v>
      </c>
    </row>
    <row r="176" spans="1:8" x14ac:dyDescent="0.25">
      <c r="A176" s="1"/>
      <c r="B176" s="1"/>
      <c r="C176" s="3">
        <v>2021</v>
      </c>
      <c r="D176" s="3">
        <v>0</v>
      </c>
      <c r="E176" s="3">
        <v>5</v>
      </c>
      <c r="F176" s="4">
        <f t="shared" si="4"/>
        <v>0</v>
      </c>
      <c r="G176" s="3">
        <v>100</v>
      </c>
      <c r="H176" s="26">
        <f t="shared" si="5"/>
        <v>0</v>
      </c>
    </row>
    <row r="177" spans="1:8" x14ac:dyDescent="0.25">
      <c r="A177" s="1"/>
      <c r="B177" s="1"/>
      <c r="C177" s="3">
        <v>2022</v>
      </c>
      <c r="D177" s="3">
        <v>0</v>
      </c>
      <c r="E177" s="3">
        <v>4</v>
      </c>
      <c r="F177" s="4">
        <f t="shared" si="4"/>
        <v>0</v>
      </c>
      <c r="G177" s="3">
        <v>100</v>
      </c>
      <c r="H177" s="26">
        <f t="shared" si="5"/>
        <v>0</v>
      </c>
    </row>
    <row r="178" spans="1:8" x14ac:dyDescent="0.25">
      <c r="A178" s="1"/>
      <c r="B178" s="1"/>
      <c r="C178" s="3">
        <v>2023</v>
      </c>
      <c r="D178" s="3">
        <v>0</v>
      </c>
      <c r="E178" s="3">
        <v>4</v>
      </c>
      <c r="F178" s="4">
        <f t="shared" si="4"/>
        <v>0</v>
      </c>
      <c r="G178" s="3">
        <v>100</v>
      </c>
      <c r="H178" s="26">
        <f t="shared" si="5"/>
        <v>0</v>
      </c>
    </row>
    <row r="179" spans="1:8" x14ac:dyDescent="0.25">
      <c r="A179" s="1">
        <v>36</v>
      </c>
      <c r="B179" s="1" t="s">
        <v>39</v>
      </c>
      <c r="C179" s="3">
        <v>2019</v>
      </c>
      <c r="D179" s="3">
        <v>0</v>
      </c>
      <c r="E179" s="3">
        <v>8</v>
      </c>
      <c r="F179" s="4">
        <f t="shared" si="4"/>
        <v>0</v>
      </c>
      <c r="G179" s="3">
        <v>100</v>
      </c>
      <c r="H179" s="26">
        <f t="shared" si="5"/>
        <v>0</v>
      </c>
    </row>
    <row r="180" spans="1:8" x14ac:dyDescent="0.25">
      <c r="A180" s="1"/>
      <c r="B180" s="1"/>
      <c r="C180" s="3">
        <v>2020</v>
      </c>
      <c r="D180" s="3">
        <v>0</v>
      </c>
      <c r="E180" s="3">
        <v>6</v>
      </c>
      <c r="F180" s="4">
        <f t="shared" si="4"/>
        <v>0</v>
      </c>
      <c r="G180" s="3">
        <v>100</v>
      </c>
      <c r="H180" s="26">
        <f t="shared" si="5"/>
        <v>0</v>
      </c>
    </row>
    <row r="181" spans="1:8" x14ac:dyDescent="0.25">
      <c r="A181" s="1"/>
      <c r="B181" s="1"/>
      <c r="C181" s="3">
        <v>2021</v>
      </c>
      <c r="D181" s="3">
        <v>1</v>
      </c>
      <c r="E181" s="3">
        <v>5</v>
      </c>
      <c r="F181" s="4">
        <f t="shared" si="4"/>
        <v>0.2</v>
      </c>
      <c r="G181" s="3">
        <v>100</v>
      </c>
      <c r="H181" s="26">
        <f t="shared" si="5"/>
        <v>20</v>
      </c>
    </row>
    <row r="182" spans="1:8" x14ac:dyDescent="0.25">
      <c r="A182" s="1"/>
      <c r="B182" s="1"/>
      <c r="C182" s="3">
        <v>2022</v>
      </c>
      <c r="D182" s="3">
        <v>2</v>
      </c>
      <c r="E182" s="3">
        <v>5</v>
      </c>
      <c r="F182" s="4">
        <f t="shared" si="4"/>
        <v>0.4</v>
      </c>
      <c r="G182" s="3">
        <v>100</v>
      </c>
      <c r="H182" s="26">
        <f t="shared" si="5"/>
        <v>40</v>
      </c>
    </row>
    <row r="183" spans="1:8" x14ac:dyDescent="0.25">
      <c r="A183" s="1"/>
      <c r="B183" s="1"/>
      <c r="C183" s="3">
        <v>2023</v>
      </c>
      <c r="D183" s="3">
        <v>1</v>
      </c>
      <c r="E183" s="3">
        <v>5</v>
      </c>
      <c r="F183" s="4">
        <f t="shared" si="4"/>
        <v>0.2</v>
      </c>
      <c r="G183" s="3">
        <v>100</v>
      </c>
      <c r="H183" s="26">
        <f t="shared" si="5"/>
        <v>20</v>
      </c>
    </row>
    <row r="184" spans="1:8" x14ac:dyDescent="0.25">
      <c r="A184" s="1">
        <v>37</v>
      </c>
      <c r="B184" s="1" t="s">
        <v>40</v>
      </c>
      <c r="C184" s="3">
        <v>2019</v>
      </c>
      <c r="D184" s="3">
        <v>1</v>
      </c>
      <c r="E184" s="3">
        <v>9</v>
      </c>
      <c r="F184" s="4">
        <f t="shared" si="4"/>
        <v>0.1111111111111111</v>
      </c>
      <c r="G184" s="3">
        <v>100</v>
      </c>
      <c r="H184" s="26">
        <f t="shared" si="5"/>
        <v>11.111111111111111</v>
      </c>
    </row>
    <row r="185" spans="1:8" x14ac:dyDescent="0.25">
      <c r="A185" s="1"/>
      <c r="B185" s="1"/>
      <c r="C185" s="3">
        <v>2020</v>
      </c>
      <c r="D185" s="3">
        <v>1</v>
      </c>
      <c r="E185" s="3">
        <v>9</v>
      </c>
      <c r="F185" s="4">
        <f t="shared" si="4"/>
        <v>0.1111111111111111</v>
      </c>
      <c r="G185" s="3">
        <v>100</v>
      </c>
      <c r="H185" s="26">
        <f t="shared" si="5"/>
        <v>11.111111111111111</v>
      </c>
    </row>
    <row r="186" spans="1:8" x14ac:dyDescent="0.25">
      <c r="A186" s="1"/>
      <c r="B186" s="1"/>
      <c r="C186" s="3">
        <v>2021</v>
      </c>
      <c r="D186" s="3">
        <v>1</v>
      </c>
      <c r="E186" s="3">
        <v>9</v>
      </c>
      <c r="F186" s="4">
        <f t="shared" si="4"/>
        <v>0.1111111111111111</v>
      </c>
      <c r="G186" s="3">
        <v>100</v>
      </c>
      <c r="H186" s="26">
        <f t="shared" si="5"/>
        <v>11.111111111111111</v>
      </c>
    </row>
    <row r="187" spans="1:8" x14ac:dyDescent="0.25">
      <c r="A187" s="1"/>
      <c r="B187" s="1"/>
      <c r="C187" s="3">
        <v>2022</v>
      </c>
      <c r="D187" s="3">
        <v>1</v>
      </c>
      <c r="E187" s="3">
        <v>9</v>
      </c>
      <c r="F187" s="4">
        <f t="shared" si="4"/>
        <v>0.1111111111111111</v>
      </c>
      <c r="G187" s="3">
        <v>100</v>
      </c>
      <c r="H187" s="26">
        <f t="shared" si="5"/>
        <v>11.111111111111111</v>
      </c>
    </row>
    <row r="188" spans="1:8" x14ac:dyDescent="0.25">
      <c r="A188" s="1"/>
      <c r="B188" s="1"/>
      <c r="C188" s="3">
        <v>2023</v>
      </c>
      <c r="D188" s="3">
        <v>1</v>
      </c>
      <c r="E188" s="3">
        <v>9</v>
      </c>
      <c r="F188" s="4">
        <f t="shared" si="4"/>
        <v>0.1111111111111111</v>
      </c>
      <c r="G188" s="3">
        <v>100</v>
      </c>
      <c r="H188" s="26">
        <f t="shared" si="5"/>
        <v>11.111111111111111</v>
      </c>
    </row>
    <row r="189" spans="1:8" x14ac:dyDescent="0.25">
      <c r="A189" s="1">
        <v>38</v>
      </c>
      <c r="B189" s="1" t="s">
        <v>41</v>
      </c>
      <c r="C189" s="3">
        <v>2019</v>
      </c>
      <c r="D189" s="3">
        <v>0</v>
      </c>
      <c r="E189" s="3">
        <v>7</v>
      </c>
      <c r="F189" s="4">
        <f t="shared" si="4"/>
        <v>0</v>
      </c>
      <c r="G189" s="3">
        <v>100</v>
      </c>
      <c r="H189" s="26">
        <f t="shared" si="5"/>
        <v>0</v>
      </c>
    </row>
    <row r="190" spans="1:8" x14ac:dyDescent="0.25">
      <c r="A190" s="1"/>
      <c r="B190" s="1"/>
      <c r="C190" s="3">
        <v>2020</v>
      </c>
      <c r="D190" s="3">
        <v>0</v>
      </c>
      <c r="E190" s="3">
        <v>7</v>
      </c>
      <c r="F190" s="4">
        <f t="shared" si="4"/>
        <v>0</v>
      </c>
      <c r="G190" s="3">
        <v>100</v>
      </c>
      <c r="H190" s="26">
        <f t="shared" si="5"/>
        <v>0</v>
      </c>
    </row>
    <row r="191" spans="1:8" x14ac:dyDescent="0.25">
      <c r="A191" s="1"/>
      <c r="B191" s="1"/>
      <c r="C191" s="3">
        <v>2021</v>
      </c>
      <c r="D191" s="3">
        <v>1</v>
      </c>
      <c r="E191" s="3">
        <v>7</v>
      </c>
      <c r="F191" s="4">
        <f t="shared" si="4"/>
        <v>0.14285714285714285</v>
      </c>
      <c r="G191" s="3">
        <v>100</v>
      </c>
      <c r="H191" s="26">
        <f t="shared" si="5"/>
        <v>14.285714285714285</v>
      </c>
    </row>
    <row r="192" spans="1:8" x14ac:dyDescent="0.25">
      <c r="A192" s="1"/>
      <c r="B192" s="1"/>
      <c r="C192" s="3">
        <v>2022</v>
      </c>
      <c r="D192" s="3">
        <v>1</v>
      </c>
      <c r="E192" s="3">
        <v>7</v>
      </c>
      <c r="F192" s="4">
        <f t="shared" si="4"/>
        <v>0.14285714285714285</v>
      </c>
      <c r="G192" s="3">
        <v>100</v>
      </c>
      <c r="H192" s="26">
        <f t="shared" si="5"/>
        <v>14.285714285714285</v>
      </c>
    </row>
    <row r="193" spans="1:8" x14ac:dyDescent="0.25">
      <c r="A193" s="1"/>
      <c r="B193" s="1"/>
      <c r="C193" s="3">
        <v>2023</v>
      </c>
      <c r="D193" s="3">
        <v>1</v>
      </c>
      <c r="E193" s="3">
        <v>7</v>
      </c>
      <c r="F193" s="4">
        <f t="shared" si="4"/>
        <v>0.14285714285714285</v>
      </c>
      <c r="G193" s="3">
        <v>100</v>
      </c>
      <c r="H193" s="26">
        <f t="shared" si="5"/>
        <v>14.285714285714285</v>
      </c>
    </row>
    <row r="194" spans="1:8" x14ac:dyDescent="0.25">
      <c r="A194" s="1">
        <v>39</v>
      </c>
      <c r="B194" s="1" t="s">
        <v>42</v>
      </c>
      <c r="C194" s="3">
        <v>2019</v>
      </c>
      <c r="D194" s="3">
        <v>6</v>
      </c>
      <c r="E194" s="3">
        <v>10</v>
      </c>
      <c r="F194" s="4">
        <f t="shared" si="4"/>
        <v>0.6</v>
      </c>
      <c r="G194" s="3">
        <v>100</v>
      </c>
      <c r="H194" s="26">
        <f t="shared" si="5"/>
        <v>60</v>
      </c>
    </row>
    <row r="195" spans="1:8" x14ac:dyDescent="0.25">
      <c r="A195" s="1"/>
      <c r="B195" s="1"/>
      <c r="C195" s="3">
        <v>2020</v>
      </c>
      <c r="D195" s="3">
        <v>6</v>
      </c>
      <c r="E195" s="3">
        <v>9</v>
      </c>
      <c r="F195" s="4">
        <f t="shared" si="4"/>
        <v>0.66666666666666663</v>
      </c>
      <c r="G195" s="3">
        <v>100</v>
      </c>
      <c r="H195" s="26">
        <f t="shared" si="5"/>
        <v>66.666666666666657</v>
      </c>
    </row>
    <row r="196" spans="1:8" x14ac:dyDescent="0.25">
      <c r="A196" s="1"/>
      <c r="B196" s="1"/>
      <c r="C196" s="3">
        <v>2021</v>
      </c>
      <c r="D196" s="3">
        <v>6</v>
      </c>
      <c r="E196" s="3">
        <v>9</v>
      </c>
      <c r="F196" s="4">
        <f t="shared" si="4"/>
        <v>0.66666666666666663</v>
      </c>
      <c r="G196" s="3">
        <v>100</v>
      </c>
      <c r="H196" s="26">
        <f t="shared" si="5"/>
        <v>66.666666666666657</v>
      </c>
    </row>
    <row r="197" spans="1:8" x14ac:dyDescent="0.25">
      <c r="A197" s="1"/>
      <c r="B197" s="1"/>
      <c r="C197" s="3">
        <v>2022</v>
      </c>
      <c r="D197" s="3">
        <v>5</v>
      </c>
      <c r="E197" s="3">
        <v>9</v>
      </c>
      <c r="F197" s="4">
        <f t="shared" ref="F197:F239" si="6">D197/E197</f>
        <v>0.55555555555555558</v>
      </c>
      <c r="G197" s="3">
        <v>100</v>
      </c>
      <c r="H197" s="26">
        <f t="shared" ref="H197:H239" si="7">F197*G197</f>
        <v>55.555555555555557</v>
      </c>
    </row>
    <row r="198" spans="1:8" x14ac:dyDescent="0.25">
      <c r="A198" s="1"/>
      <c r="B198" s="1"/>
      <c r="C198" s="3">
        <v>2023</v>
      </c>
      <c r="D198" s="3">
        <v>6</v>
      </c>
      <c r="E198" s="3">
        <v>9</v>
      </c>
      <c r="F198" s="4">
        <f t="shared" si="6"/>
        <v>0.66666666666666663</v>
      </c>
      <c r="G198" s="3">
        <v>100</v>
      </c>
      <c r="H198" s="26">
        <f t="shared" si="7"/>
        <v>66.666666666666657</v>
      </c>
    </row>
    <row r="199" spans="1:8" x14ac:dyDescent="0.25">
      <c r="A199" s="1">
        <v>40</v>
      </c>
      <c r="B199" s="1" t="s">
        <v>43</v>
      </c>
      <c r="C199" s="3">
        <v>2019</v>
      </c>
      <c r="D199" s="3">
        <v>0</v>
      </c>
      <c r="E199" s="3">
        <v>6</v>
      </c>
      <c r="F199" s="4">
        <f t="shared" si="6"/>
        <v>0</v>
      </c>
      <c r="G199" s="3">
        <v>100</v>
      </c>
      <c r="H199" s="26">
        <f t="shared" si="7"/>
        <v>0</v>
      </c>
    </row>
    <row r="200" spans="1:8" x14ac:dyDescent="0.25">
      <c r="A200" s="1"/>
      <c r="B200" s="1"/>
      <c r="C200" s="3">
        <v>2020</v>
      </c>
      <c r="D200" s="3">
        <v>0</v>
      </c>
      <c r="E200" s="3">
        <v>6</v>
      </c>
      <c r="F200" s="4">
        <f t="shared" si="6"/>
        <v>0</v>
      </c>
      <c r="G200" s="3">
        <v>100</v>
      </c>
      <c r="H200" s="26">
        <f t="shared" si="7"/>
        <v>0</v>
      </c>
    </row>
    <row r="201" spans="1:8" x14ac:dyDescent="0.25">
      <c r="A201" s="1"/>
      <c r="B201" s="1"/>
      <c r="C201" s="3">
        <v>2021</v>
      </c>
      <c r="D201" s="3">
        <v>0</v>
      </c>
      <c r="E201" s="3">
        <v>6</v>
      </c>
      <c r="F201" s="4">
        <f t="shared" si="6"/>
        <v>0</v>
      </c>
      <c r="G201" s="3">
        <v>100</v>
      </c>
      <c r="H201" s="26">
        <f t="shared" si="7"/>
        <v>0</v>
      </c>
    </row>
    <row r="202" spans="1:8" x14ac:dyDescent="0.25">
      <c r="A202" s="1"/>
      <c r="B202" s="1"/>
      <c r="C202" s="3">
        <v>2022</v>
      </c>
      <c r="D202" s="3">
        <v>0</v>
      </c>
      <c r="E202" s="3">
        <v>6</v>
      </c>
      <c r="F202" s="4">
        <f t="shared" si="6"/>
        <v>0</v>
      </c>
      <c r="G202" s="3">
        <v>100</v>
      </c>
      <c r="H202" s="26">
        <f t="shared" si="7"/>
        <v>0</v>
      </c>
    </row>
    <row r="203" spans="1:8" x14ac:dyDescent="0.25">
      <c r="A203" s="1"/>
      <c r="B203" s="1"/>
      <c r="C203" s="3">
        <v>2023</v>
      </c>
      <c r="D203" s="3">
        <v>0</v>
      </c>
      <c r="E203" s="3">
        <v>6</v>
      </c>
      <c r="F203" s="4">
        <f t="shared" si="6"/>
        <v>0</v>
      </c>
      <c r="G203" s="3">
        <v>100</v>
      </c>
      <c r="H203" s="26">
        <f t="shared" si="7"/>
        <v>0</v>
      </c>
    </row>
    <row r="204" spans="1:8" x14ac:dyDescent="0.25">
      <c r="A204" s="1">
        <v>41</v>
      </c>
      <c r="B204" s="1" t="s">
        <v>44</v>
      </c>
      <c r="C204" s="3">
        <v>2019</v>
      </c>
      <c r="D204" s="3">
        <v>5</v>
      </c>
      <c r="E204" s="3">
        <v>13</v>
      </c>
      <c r="F204" s="4">
        <f t="shared" si="6"/>
        <v>0.38461538461538464</v>
      </c>
      <c r="G204" s="3">
        <v>100</v>
      </c>
      <c r="H204" s="26">
        <f t="shared" si="7"/>
        <v>38.461538461538467</v>
      </c>
    </row>
    <row r="205" spans="1:8" x14ac:dyDescent="0.25">
      <c r="A205" s="1"/>
      <c r="B205" s="1"/>
      <c r="C205" s="3">
        <v>2020</v>
      </c>
      <c r="D205" s="3">
        <v>6</v>
      </c>
      <c r="E205" s="3">
        <v>10</v>
      </c>
      <c r="F205" s="4">
        <f t="shared" si="6"/>
        <v>0.6</v>
      </c>
      <c r="G205" s="3">
        <v>100</v>
      </c>
      <c r="H205" s="26">
        <f t="shared" si="7"/>
        <v>60</v>
      </c>
    </row>
    <row r="206" spans="1:8" x14ac:dyDescent="0.25">
      <c r="A206" s="1"/>
      <c r="B206" s="1"/>
      <c r="C206" s="3">
        <v>2021</v>
      </c>
      <c r="D206" s="3">
        <v>5</v>
      </c>
      <c r="E206" s="3">
        <v>10</v>
      </c>
      <c r="F206" s="4">
        <f t="shared" si="6"/>
        <v>0.5</v>
      </c>
      <c r="G206" s="3">
        <v>100</v>
      </c>
      <c r="H206" s="26">
        <f t="shared" si="7"/>
        <v>50</v>
      </c>
    </row>
    <row r="207" spans="1:8" x14ac:dyDescent="0.25">
      <c r="A207" s="1"/>
      <c r="B207" s="1"/>
      <c r="C207" s="3">
        <v>2022</v>
      </c>
      <c r="D207" s="3">
        <v>6</v>
      </c>
      <c r="E207" s="3">
        <v>12</v>
      </c>
      <c r="F207" s="4">
        <f t="shared" si="6"/>
        <v>0.5</v>
      </c>
      <c r="G207" s="3">
        <v>100</v>
      </c>
      <c r="H207" s="26">
        <f t="shared" si="7"/>
        <v>50</v>
      </c>
    </row>
    <row r="208" spans="1:8" x14ac:dyDescent="0.25">
      <c r="A208" s="1"/>
      <c r="B208" s="1"/>
      <c r="C208" s="3">
        <v>2023</v>
      </c>
      <c r="D208" s="3">
        <v>6</v>
      </c>
      <c r="E208" s="3">
        <v>12</v>
      </c>
      <c r="F208" s="4">
        <f t="shared" si="6"/>
        <v>0.5</v>
      </c>
      <c r="G208" s="3">
        <v>100</v>
      </c>
      <c r="H208" s="26">
        <f t="shared" si="7"/>
        <v>50</v>
      </c>
    </row>
    <row r="209" spans="1:8" x14ac:dyDescent="0.25">
      <c r="A209" s="1">
        <v>42</v>
      </c>
      <c r="B209" s="1" t="s">
        <v>45</v>
      </c>
      <c r="C209" s="3">
        <v>2019</v>
      </c>
      <c r="D209" s="3">
        <v>0</v>
      </c>
      <c r="E209" s="3">
        <v>7</v>
      </c>
      <c r="F209" s="4">
        <f t="shared" si="6"/>
        <v>0</v>
      </c>
      <c r="G209" s="3">
        <v>100</v>
      </c>
      <c r="H209" s="26">
        <f t="shared" si="7"/>
        <v>0</v>
      </c>
    </row>
    <row r="210" spans="1:8" x14ac:dyDescent="0.25">
      <c r="A210" s="1"/>
      <c r="B210" s="1"/>
      <c r="C210" s="3">
        <v>2020</v>
      </c>
      <c r="D210" s="3">
        <v>0</v>
      </c>
      <c r="E210" s="3">
        <v>7</v>
      </c>
      <c r="F210" s="4">
        <f t="shared" si="6"/>
        <v>0</v>
      </c>
      <c r="G210" s="3">
        <v>100</v>
      </c>
      <c r="H210" s="26">
        <f t="shared" si="7"/>
        <v>0</v>
      </c>
    </row>
    <row r="211" spans="1:8" x14ac:dyDescent="0.25">
      <c r="A211" s="1"/>
      <c r="B211" s="1"/>
      <c r="C211" s="3">
        <v>2021</v>
      </c>
      <c r="D211" s="3">
        <v>1</v>
      </c>
      <c r="E211" s="3">
        <v>7</v>
      </c>
      <c r="F211" s="4">
        <f t="shared" si="6"/>
        <v>0.14285714285714285</v>
      </c>
      <c r="G211" s="3">
        <v>100</v>
      </c>
      <c r="H211" s="26">
        <f t="shared" si="7"/>
        <v>14.285714285714285</v>
      </c>
    </row>
    <row r="212" spans="1:8" x14ac:dyDescent="0.25">
      <c r="A212" s="1"/>
      <c r="B212" s="1"/>
      <c r="C212" s="3">
        <v>2022</v>
      </c>
      <c r="D212" s="3">
        <v>1</v>
      </c>
      <c r="E212" s="3">
        <v>8</v>
      </c>
      <c r="F212" s="4">
        <f t="shared" si="6"/>
        <v>0.125</v>
      </c>
      <c r="G212" s="3">
        <v>100</v>
      </c>
      <c r="H212" s="26">
        <f t="shared" si="7"/>
        <v>12.5</v>
      </c>
    </row>
    <row r="213" spans="1:8" x14ac:dyDescent="0.25">
      <c r="A213" s="1"/>
      <c r="B213" s="1"/>
      <c r="C213" s="3">
        <v>2023</v>
      </c>
      <c r="D213" s="3">
        <v>1</v>
      </c>
      <c r="E213" s="3">
        <v>7</v>
      </c>
      <c r="F213" s="4">
        <f t="shared" si="6"/>
        <v>0.14285714285714285</v>
      </c>
      <c r="G213" s="3">
        <v>100</v>
      </c>
      <c r="H213" s="26">
        <f t="shared" si="7"/>
        <v>14.285714285714285</v>
      </c>
    </row>
    <row r="214" spans="1:8" x14ac:dyDescent="0.25">
      <c r="A214" s="1">
        <v>43</v>
      </c>
      <c r="B214" s="1" t="s">
        <v>46</v>
      </c>
      <c r="C214" s="3">
        <v>2019</v>
      </c>
      <c r="D214" s="3">
        <v>0</v>
      </c>
      <c r="E214" s="3">
        <v>6</v>
      </c>
      <c r="F214" s="4">
        <f t="shared" si="6"/>
        <v>0</v>
      </c>
      <c r="G214" s="3">
        <v>100</v>
      </c>
      <c r="H214" s="26">
        <f t="shared" si="7"/>
        <v>0</v>
      </c>
    </row>
    <row r="215" spans="1:8" x14ac:dyDescent="0.25">
      <c r="A215" s="1"/>
      <c r="B215" s="1"/>
      <c r="C215" s="3">
        <v>2020</v>
      </c>
      <c r="D215" s="3">
        <v>0</v>
      </c>
      <c r="E215" s="3">
        <v>5</v>
      </c>
      <c r="F215" s="4">
        <f t="shared" si="6"/>
        <v>0</v>
      </c>
      <c r="G215" s="3">
        <v>100</v>
      </c>
      <c r="H215" s="26">
        <f t="shared" si="7"/>
        <v>0</v>
      </c>
    </row>
    <row r="216" spans="1:8" x14ac:dyDescent="0.25">
      <c r="A216" s="1"/>
      <c r="B216" s="1"/>
      <c r="C216" s="3">
        <v>2021</v>
      </c>
      <c r="D216" s="3">
        <v>0</v>
      </c>
      <c r="E216" s="3">
        <v>5</v>
      </c>
      <c r="F216" s="4">
        <f t="shared" si="6"/>
        <v>0</v>
      </c>
      <c r="G216" s="3">
        <v>100</v>
      </c>
      <c r="H216" s="26">
        <f t="shared" si="7"/>
        <v>0</v>
      </c>
    </row>
    <row r="217" spans="1:8" x14ac:dyDescent="0.25">
      <c r="A217" s="1"/>
      <c r="B217" s="1"/>
      <c r="C217" s="3">
        <v>2022</v>
      </c>
      <c r="D217" s="3">
        <v>0</v>
      </c>
      <c r="E217" s="3">
        <v>5</v>
      </c>
      <c r="F217" s="4">
        <f t="shared" si="6"/>
        <v>0</v>
      </c>
      <c r="G217" s="3">
        <v>100</v>
      </c>
      <c r="H217" s="26">
        <f t="shared" si="7"/>
        <v>0</v>
      </c>
    </row>
    <row r="218" spans="1:8" x14ac:dyDescent="0.25">
      <c r="A218" s="1"/>
      <c r="B218" s="1"/>
      <c r="C218" s="3">
        <v>2023</v>
      </c>
      <c r="D218" s="3">
        <v>0</v>
      </c>
      <c r="E218" s="3">
        <v>5</v>
      </c>
      <c r="F218" s="4">
        <f t="shared" si="6"/>
        <v>0</v>
      </c>
      <c r="G218" s="3">
        <v>100</v>
      </c>
      <c r="H218" s="26">
        <f t="shared" si="7"/>
        <v>0</v>
      </c>
    </row>
  </sheetData>
  <mergeCells count="95">
    <mergeCell ref="A209:A213"/>
    <mergeCell ref="B209:B213"/>
    <mergeCell ref="A214:A218"/>
    <mergeCell ref="B214:B218"/>
    <mergeCell ref="D1:H1"/>
    <mergeCell ref="D2:D3"/>
    <mergeCell ref="E2:E3"/>
    <mergeCell ref="F2:F3"/>
    <mergeCell ref="G2:G3"/>
    <mergeCell ref="H2:H3"/>
    <mergeCell ref="A194:A198"/>
    <mergeCell ref="B194:B198"/>
    <mergeCell ref="A199:A203"/>
    <mergeCell ref="B199:B203"/>
    <mergeCell ref="A204:A208"/>
    <mergeCell ref="B204:B208"/>
    <mergeCell ref="A179:A183"/>
    <mergeCell ref="B179:B183"/>
    <mergeCell ref="A184:A188"/>
    <mergeCell ref="B184:B188"/>
    <mergeCell ref="A189:A193"/>
    <mergeCell ref="B189:B193"/>
    <mergeCell ref="A164:A168"/>
    <mergeCell ref="B164:B168"/>
    <mergeCell ref="A169:A173"/>
    <mergeCell ref="B169:B173"/>
    <mergeCell ref="A174:A178"/>
    <mergeCell ref="B174:B178"/>
    <mergeCell ref="A149:A153"/>
    <mergeCell ref="B149:B153"/>
    <mergeCell ref="A154:A158"/>
    <mergeCell ref="B154:B158"/>
    <mergeCell ref="A159:A163"/>
    <mergeCell ref="B159:B163"/>
    <mergeCell ref="A134:A138"/>
    <mergeCell ref="B134:B138"/>
    <mergeCell ref="A139:A143"/>
    <mergeCell ref="B139:B143"/>
    <mergeCell ref="A144:A148"/>
    <mergeCell ref="B144:B148"/>
    <mergeCell ref="A119:A123"/>
    <mergeCell ref="B119:B123"/>
    <mergeCell ref="A124:A128"/>
    <mergeCell ref="B124:B128"/>
    <mergeCell ref="A129:A133"/>
    <mergeCell ref="B129:B133"/>
    <mergeCell ref="A104:A108"/>
    <mergeCell ref="B104:B108"/>
    <mergeCell ref="A109:A113"/>
    <mergeCell ref="B109:B113"/>
    <mergeCell ref="A114:A118"/>
    <mergeCell ref="B114:B118"/>
    <mergeCell ref="A89:A93"/>
    <mergeCell ref="B89:B93"/>
    <mergeCell ref="A94:A98"/>
    <mergeCell ref="B94:B98"/>
    <mergeCell ref="A99:A103"/>
    <mergeCell ref="B99:B103"/>
    <mergeCell ref="A74:A78"/>
    <mergeCell ref="B74:B78"/>
    <mergeCell ref="A79:A83"/>
    <mergeCell ref="B79:B83"/>
    <mergeCell ref="A84:A88"/>
    <mergeCell ref="B84:B88"/>
    <mergeCell ref="A59:A63"/>
    <mergeCell ref="B59:B63"/>
    <mergeCell ref="A64:A68"/>
    <mergeCell ref="B64:B68"/>
    <mergeCell ref="A69:A73"/>
    <mergeCell ref="B69:B73"/>
    <mergeCell ref="A44:A48"/>
    <mergeCell ref="B44:B48"/>
    <mergeCell ref="A49:A53"/>
    <mergeCell ref="B49:B53"/>
    <mergeCell ref="A54:A58"/>
    <mergeCell ref="B54:B58"/>
    <mergeCell ref="A29:A33"/>
    <mergeCell ref="B29:B33"/>
    <mergeCell ref="A34:A38"/>
    <mergeCell ref="B34:B38"/>
    <mergeCell ref="A39:A43"/>
    <mergeCell ref="B39:B43"/>
    <mergeCell ref="A14:A18"/>
    <mergeCell ref="B14:B18"/>
    <mergeCell ref="A19:A23"/>
    <mergeCell ref="B19:B23"/>
    <mergeCell ref="A24:A28"/>
    <mergeCell ref="B24:B28"/>
    <mergeCell ref="A1:A3"/>
    <mergeCell ref="B1:B3"/>
    <mergeCell ref="C1:C3"/>
    <mergeCell ref="A4:A8"/>
    <mergeCell ref="B4:B8"/>
    <mergeCell ref="A9:A13"/>
    <mergeCell ref="B9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X1 (ESG Disclosure)</vt:lpstr>
      <vt:lpstr>X2 (Profitabilitas)</vt:lpstr>
      <vt:lpstr>Y (Kinerja Perusahaan)</vt:lpstr>
      <vt:lpstr>Z (WoB)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vivin nuriza</dc:creator>
  <cp:lastModifiedBy>vivin nuriza</cp:lastModifiedBy>
  <dcterms:created xsi:type="dcterms:W3CDTF">2025-04-15T00:36:47Z</dcterms:created>
  <dcterms:modified xsi:type="dcterms:W3CDTF">2025-04-15T00:40:30Z</dcterms:modified>
</cp:coreProperties>
</file>